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Инженерно-техническая документация\8. Системы учёта эл.эн\Управление реализации\Отдел балансовых расчётов\Для Сайта\Балансы 2019 помесячно\Балансы регионы 2019 год\"/>
    </mc:Choice>
  </mc:AlternateContent>
  <bookViews>
    <workbookView xWindow="0" yWindow="0" windowWidth="24000" windowHeight="973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</externalReferences>
  <definedNames>
    <definedName name="_xlnm.Print_Area" localSheetId="3">апрель!$A$1:$G$48</definedName>
    <definedName name="_xlnm.Print_Area" localSheetId="6">июль!$A$1:$G$51</definedName>
    <definedName name="_xlnm.Print_Area" localSheetId="5">июнь!$A$1:$G$51</definedName>
    <definedName name="_xlnm.Print_Area" localSheetId="4">май!$A$1:$G$50</definedName>
    <definedName name="_xlnm.Print_Area" localSheetId="2">март!$A$1:$G$50</definedName>
    <definedName name="_xlnm.Print_Area" localSheetId="9">октябрь!$A$1:$G$49</definedName>
    <definedName name="_xlnm.Print_Area" localSheetId="1">февраль!$A$1:$G$50</definedName>
    <definedName name="_xlnm.Print_Area" localSheetId="0">январь!$A$1:$G$49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2" l="1"/>
  <c r="E37" i="12"/>
  <c r="B37" i="12" s="1"/>
  <c r="D37" i="12"/>
  <c r="D33" i="12" s="1"/>
  <c r="C37" i="12"/>
  <c r="C33" i="12" s="1"/>
  <c r="B36" i="12"/>
  <c r="F35" i="12"/>
  <c r="F34" i="12" s="1"/>
  <c r="B35" i="12"/>
  <c r="E33" i="12"/>
  <c r="B32" i="12"/>
  <c r="B31" i="12"/>
  <c r="B30" i="12"/>
  <c r="B29" i="12"/>
  <c r="B28" i="12"/>
  <c r="B27" i="12"/>
  <c r="B26" i="12"/>
  <c r="B25" i="12"/>
  <c r="D24" i="12"/>
  <c r="B24" i="12" s="1"/>
  <c r="B42" i="12" s="1"/>
  <c r="B23" i="12"/>
  <c r="B22" i="12"/>
  <c r="B21" i="12"/>
  <c r="B20" i="12"/>
  <c r="B19" i="12"/>
  <c r="B18" i="12"/>
  <c r="D17" i="12"/>
  <c r="B17" i="12" s="1"/>
  <c r="G16" i="12"/>
  <c r="F16" i="12"/>
  <c r="E16" i="12"/>
  <c r="B34" i="12" l="1"/>
  <c r="B33" i="12" s="1"/>
  <c r="F33" i="12"/>
  <c r="B16" i="12"/>
  <c r="B41" i="12" s="1"/>
  <c r="B39" i="12"/>
  <c r="D16" i="12"/>
  <c r="B42" i="11" l="1"/>
  <c r="F37" i="11"/>
  <c r="E37" i="11"/>
  <c r="E33" i="11" s="1"/>
  <c r="D37" i="11"/>
  <c r="C37" i="11"/>
  <c r="B39" i="11" s="1"/>
  <c r="B36" i="11"/>
  <c r="B35" i="11"/>
  <c r="F34" i="11"/>
  <c r="B34" i="11"/>
  <c r="F33" i="11"/>
  <c r="D33" i="11"/>
  <c r="C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D17" i="11"/>
  <c r="B17" i="11" s="1"/>
  <c r="B16" i="11" s="1"/>
  <c r="G16" i="11"/>
  <c r="F16" i="11"/>
  <c r="E16" i="11"/>
  <c r="B37" i="11" l="1"/>
  <c r="B33" i="11" s="1"/>
  <c r="B41" i="11" s="1"/>
  <c r="D16" i="11"/>
  <c r="F37" i="10" l="1"/>
  <c r="E37" i="10"/>
  <c r="E33" i="10" s="1"/>
  <c r="D37" i="10"/>
  <c r="C37" i="10"/>
  <c r="B39" i="10" s="1"/>
  <c r="B37" i="10"/>
  <c r="B36" i="10"/>
  <c r="B35" i="10"/>
  <c r="F34" i="10"/>
  <c r="F33" i="10" s="1"/>
  <c r="B34" i="10"/>
  <c r="B33" i="10" s="1"/>
  <c r="D33" i="10"/>
  <c r="C33" i="10"/>
  <c r="B32" i="10"/>
  <c r="B31" i="10"/>
  <c r="B30" i="10"/>
  <c r="B29" i="10"/>
  <c r="B28" i="10"/>
  <c r="B27" i="10"/>
  <c r="B26" i="10"/>
  <c r="B25" i="10"/>
  <c r="B24" i="10"/>
  <c r="B42" i="10" s="1"/>
  <c r="B23" i="10"/>
  <c r="B22" i="10"/>
  <c r="B16" i="10" s="1"/>
  <c r="B41" i="10" s="1"/>
  <c r="B21" i="10"/>
  <c r="B20" i="10"/>
  <c r="B19" i="10"/>
  <c r="B18" i="10"/>
  <c r="D17" i="10"/>
  <c r="B17" i="10"/>
  <c r="G16" i="10"/>
  <c r="F16" i="10"/>
  <c r="E16" i="10"/>
  <c r="D16" i="10"/>
  <c r="B42" i="8" l="1"/>
  <c r="F37" i="8"/>
  <c r="E37" i="8"/>
  <c r="E33" i="8" s="1"/>
  <c r="D37" i="8"/>
  <c r="C37" i="8"/>
  <c r="B39" i="8" s="1"/>
  <c r="B36" i="8"/>
  <c r="B35" i="8"/>
  <c r="F34" i="8"/>
  <c r="B34" i="8"/>
  <c r="F33" i="8"/>
  <c r="D33" i="8"/>
  <c r="C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D17" i="8"/>
  <c r="B17" i="8" s="1"/>
  <c r="B16" i="8" s="1"/>
  <c r="G16" i="8"/>
  <c r="F16" i="8"/>
  <c r="E16" i="8"/>
  <c r="B37" i="8" l="1"/>
  <c r="B33" i="8" s="1"/>
  <c r="B41" i="8" s="1"/>
  <c r="D16" i="8"/>
  <c r="F37" i="7" l="1"/>
  <c r="E37" i="7"/>
  <c r="B37" i="7" s="1"/>
  <c r="D37" i="7"/>
  <c r="D33" i="7" s="1"/>
  <c r="C37" i="7"/>
  <c r="B39" i="7" s="1"/>
  <c r="B36" i="7"/>
  <c r="B35" i="7"/>
  <c r="F34" i="7"/>
  <c r="B34" i="7" s="1"/>
  <c r="F33" i="7"/>
  <c r="E33" i="7"/>
  <c r="B32" i="7"/>
  <c r="B31" i="7"/>
  <c r="B30" i="7"/>
  <c r="B29" i="7"/>
  <c r="B28" i="7"/>
  <c r="B27" i="7"/>
  <c r="B26" i="7"/>
  <c r="B25" i="7"/>
  <c r="B24" i="7"/>
  <c r="B42" i="7" s="1"/>
  <c r="B23" i="7"/>
  <c r="B22" i="7"/>
  <c r="B21" i="7"/>
  <c r="B20" i="7"/>
  <c r="B19" i="7"/>
  <c r="B18" i="7"/>
  <c r="D17" i="7"/>
  <c r="B17" i="7"/>
  <c r="B16" i="7" s="1"/>
  <c r="G16" i="7"/>
  <c r="F16" i="7"/>
  <c r="E16" i="7"/>
  <c r="D16" i="7"/>
  <c r="B33" i="7" l="1"/>
  <c r="B41" i="7" s="1"/>
  <c r="C33" i="7"/>
  <c r="F37" i="6" l="1"/>
  <c r="B37" i="6" s="1"/>
  <c r="B33" i="6" s="1"/>
  <c r="E37" i="6"/>
  <c r="D37" i="6"/>
  <c r="D33" i="6" s="1"/>
  <c r="C37" i="6"/>
  <c r="B39" i="6" s="1"/>
  <c r="B36" i="6"/>
  <c r="B35" i="6"/>
  <c r="F34" i="6"/>
  <c r="B34" i="6"/>
  <c r="E33" i="6"/>
  <c r="C33" i="6"/>
  <c r="B32" i="6"/>
  <c r="B31" i="6"/>
  <c r="B30" i="6"/>
  <c r="B29" i="6"/>
  <c r="B28" i="6"/>
  <c r="B27" i="6"/>
  <c r="B26" i="6"/>
  <c r="B25" i="6"/>
  <c r="B24" i="6"/>
  <c r="B42" i="6" s="1"/>
  <c r="B23" i="6"/>
  <c r="B22" i="6"/>
  <c r="B21" i="6"/>
  <c r="B20" i="6"/>
  <c r="B19" i="6"/>
  <c r="B18" i="6"/>
  <c r="D17" i="6"/>
  <c r="B17" i="6"/>
  <c r="B16" i="6" s="1"/>
  <c r="G16" i="6"/>
  <c r="F16" i="6"/>
  <c r="E16" i="6"/>
  <c r="D16" i="6"/>
  <c r="B41" i="6" l="1"/>
  <c r="F33" i="6"/>
  <c r="F37" i="5" l="1"/>
  <c r="E37" i="5"/>
  <c r="B37" i="5" s="1"/>
  <c r="B33" i="5" s="1"/>
  <c r="D37" i="5"/>
  <c r="D33" i="5" s="1"/>
  <c r="C37" i="5"/>
  <c r="B39" i="5" s="1"/>
  <c r="B36" i="5"/>
  <c r="B35" i="5"/>
  <c r="F34" i="5"/>
  <c r="B34" i="5"/>
  <c r="F33" i="5"/>
  <c r="E33" i="5"/>
  <c r="C33" i="5"/>
  <c r="B32" i="5"/>
  <c r="B31" i="5"/>
  <c r="B30" i="5"/>
  <c r="B29" i="5"/>
  <c r="B28" i="5"/>
  <c r="B27" i="5"/>
  <c r="B26" i="5"/>
  <c r="B25" i="5"/>
  <c r="B24" i="5"/>
  <c r="B42" i="5" s="1"/>
  <c r="B23" i="5"/>
  <c r="B22" i="5"/>
  <c r="B21" i="5"/>
  <c r="B20" i="5"/>
  <c r="B19" i="5"/>
  <c r="B18" i="5"/>
  <c r="D17" i="5"/>
  <c r="B17" i="5"/>
  <c r="B16" i="5" s="1"/>
  <c r="B41" i="5" s="1"/>
  <c r="G16" i="5"/>
  <c r="F16" i="5"/>
  <c r="E16" i="5"/>
  <c r="D16" i="5"/>
  <c r="F37" i="4" l="1"/>
  <c r="E37" i="4"/>
  <c r="B37" i="4" s="1"/>
  <c r="B33" i="4" s="1"/>
  <c r="D37" i="4"/>
  <c r="D33" i="4" s="1"/>
  <c r="C37" i="4"/>
  <c r="B39" i="4" s="1"/>
  <c r="B36" i="4"/>
  <c r="B35" i="4"/>
  <c r="F34" i="4"/>
  <c r="B34" i="4"/>
  <c r="F33" i="4"/>
  <c r="E33" i="4"/>
  <c r="C33" i="4"/>
  <c r="B32" i="4"/>
  <c r="B31" i="4"/>
  <c r="B30" i="4"/>
  <c r="B29" i="4"/>
  <c r="B28" i="4"/>
  <c r="B27" i="4"/>
  <c r="B26" i="4"/>
  <c r="B25" i="4"/>
  <c r="B24" i="4"/>
  <c r="B42" i="4" s="1"/>
  <c r="B23" i="4"/>
  <c r="B22" i="4"/>
  <c r="B21" i="4"/>
  <c r="B20" i="4"/>
  <c r="B19" i="4"/>
  <c r="B18" i="4"/>
  <c r="D17" i="4"/>
  <c r="B17" i="4"/>
  <c r="B16" i="4" s="1"/>
  <c r="G16" i="4"/>
  <c r="F16" i="4"/>
  <c r="E16" i="4"/>
  <c r="D16" i="4"/>
  <c r="B41" i="4" l="1"/>
  <c r="F37" i="3" l="1"/>
  <c r="E37" i="3"/>
  <c r="D37" i="3"/>
  <c r="C37" i="3"/>
  <c r="B39" i="3" s="1"/>
  <c r="B37" i="3"/>
  <c r="B36" i="3"/>
  <c r="B35" i="3"/>
  <c r="F34" i="3"/>
  <c r="F33" i="3" s="1"/>
  <c r="B34" i="3"/>
  <c r="B33" i="3" s="1"/>
  <c r="E33" i="3"/>
  <c r="D33" i="3"/>
  <c r="C33" i="3"/>
  <c r="B32" i="3"/>
  <c r="B31" i="3"/>
  <c r="B30" i="3"/>
  <c r="B29" i="3"/>
  <c r="B28" i="3"/>
  <c r="B27" i="3"/>
  <c r="B26" i="3"/>
  <c r="B25" i="3"/>
  <c r="B24" i="3"/>
  <c r="B42" i="3" s="1"/>
  <c r="B23" i="3"/>
  <c r="B22" i="3"/>
  <c r="B16" i="3" s="1"/>
  <c r="B21" i="3"/>
  <c r="B20" i="3"/>
  <c r="B19" i="3"/>
  <c r="B18" i="3"/>
  <c r="D17" i="3"/>
  <c r="B17" i="3"/>
  <c r="G16" i="3"/>
  <c r="F16" i="3"/>
  <c r="E16" i="3"/>
  <c r="D16" i="3"/>
  <c r="B41" i="3" l="1"/>
  <c r="B39" i="2" l="1"/>
  <c r="E37" i="2"/>
  <c r="D37" i="2"/>
  <c r="D33" i="2" s="1"/>
  <c r="C37" i="2"/>
  <c r="B37" i="2"/>
  <c r="B36" i="2"/>
  <c r="B35" i="2"/>
  <c r="F34" i="2"/>
  <c r="B34" i="2"/>
  <c r="B33" i="2" s="1"/>
  <c r="F33" i="2"/>
  <c r="E33" i="2"/>
  <c r="C33" i="2"/>
  <c r="B32" i="2"/>
  <c r="B31" i="2"/>
  <c r="B30" i="2"/>
  <c r="B29" i="2"/>
  <c r="B28" i="2"/>
  <c r="B27" i="2"/>
  <c r="B26" i="2"/>
  <c r="B25" i="2"/>
  <c r="B24" i="2"/>
  <c r="B42" i="2" s="1"/>
  <c r="B23" i="2"/>
  <c r="B22" i="2"/>
  <c r="B21" i="2"/>
  <c r="B20" i="2"/>
  <c r="B19" i="2"/>
  <c r="B18" i="2"/>
  <c r="D17" i="2"/>
  <c r="B17" i="2"/>
  <c r="B16" i="2" s="1"/>
  <c r="B41" i="2" s="1"/>
  <c r="G16" i="2"/>
  <c r="F16" i="2"/>
  <c r="E16" i="2"/>
  <c r="D16" i="2"/>
  <c r="F37" i="1" l="1"/>
  <c r="E37" i="1"/>
  <c r="B37" i="1" s="1"/>
  <c r="D37" i="1"/>
  <c r="C37" i="1"/>
  <c r="C33" i="1" s="1"/>
  <c r="B36" i="1"/>
  <c r="B35" i="1"/>
  <c r="F34" i="1"/>
  <c r="B34" i="1" s="1"/>
  <c r="E33" i="1"/>
  <c r="D33" i="1"/>
  <c r="B32" i="1"/>
  <c r="B31" i="1"/>
  <c r="B30" i="1"/>
  <c r="B29" i="1"/>
  <c r="B28" i="1"/>
  <c r="B27" i="1"/>
  <c r="B26" i="1"/>
  <c r="B25" i="1"/>
  <c r="B24" i="1"/>
  <c r="B42" i="1" s="1"/>
  <c r="B23" i="1"/>
  <c r="B22" i="1"/>
  <c r="B21" i="1"/>
  <c r="B20" i="1"/>
  <c r="B19" i="1"/>
  <c r="B18" i="1"/>
  <c r="D17" i="1"/>
  <c r="B17" i="1"/>
  <c r="G16" i="1"/>
  <c r="F16" i="1"/>
  <c r="E16" i="1"/>
  <c r="D16" i="1"/>
  <c r="B16" i="1"/>
  <c r="B33" i="1" l="1"/>
  <c r="B41" i="1" s="1"/>
  <c r="B39" i="1"/>
  <c r="F33" i="1"/>
</calcChain>
</file>

<file path=xl/sharedStrings.xml><?xml version="1.0" encoding="utf-8"?>
<sst xmlns="http://schemas.openxmlformats.org/spreadsheetml/2006/main" count="504" uniqueCount="54">
  <si>
    <t>Приложение №1</t>
  </si>
  <si>
    <t>к дополнительному соглашению №2/2017 от 11.10.2017г.</t>
  </si>
  <si>
    <t>к договору оказания услуг по передаче электрической энергии (мощности)</t>
  </si>
  <si>
    <t>№34/12 от 01 января 2008г.</t>
  </si>
  <si>
    <t>Приложение №10</t>
  </si>
  <si>
    <t>Расчет объема потерь электроэнергии в сетях за январь 2019г.</t>
  </si>
  <si>
    <t>Наименование показателя</t>
  </si>
  <si>
    <t>Электроэнергия, кВтч</t>
  </si>
  <si>
    <t>Всего</t>
  </si>
  <si>
    <t>ГН</t>
  </si>
  <si>
    <t>ВН</t>
  </si>
  <si>
    <t>СН1</t>
  </si>
  <si>
    <t>СН2</t>
  </si>
  <si>
    <t>НН</t>
  </si>
  <si>
    <t>1. Поступление в сеть всего в т.ч.</t>
  </si>
  <si>
    <t>из сетей  ф-ла ПАО "МРСК Центра и Приволжья" - "Тулэнерго"</t>
  </si>
  <si>
    <t xml:space="preserve">в том числе из сетей ВН </t>
  </si>
  <si>
    <t xml:space="preserve">в том числе из сетей СН 1 </t>
  </si>
  <si>
    <t xml:space="preserve">в том числе из сетей СН 2 </t>
  </si>
  <si>
    <t xml:space="preserve">в том числе из сетей НН  </t>
  </si>
  <si>
    <t xml:space="preserve">   с шин станций (присоединения НЕ в аренде РСК) </t>
  </si>
  <si>
    <t xml:space="preserve">   с шин станций (присоединения  В аренде РСК) </t>
  </si>
  <si>
    <t xml:space="preserve">   от ФСК </t>
  </si>
  <si>
    <t xml:space="preserve">   от МСК </t>
  </si>
  <si>
    <t xml:space="preserve">   от смежного РСК </t>
  </si>
  <si>
    <t xml:space="preserve">   от ТСО, всего, в т.ч.</t>
  </si>
  <si>
    <t>потребители, не имеющие статус ТСО</t>
  </si>
  <si>
    <t>2. Полезный отпуск, в т.ч.</t>
  </si>
  <si>
    <t>2.1. в сети ССО, всего, в т.ч.</t>
  </si>
  <si>
    <t>АО "Алексинская электросетевая компания"</t>
  </si>
  <si>
    <t>2.2. конечным потребителям, всего, в т.ч.</t>
  </si>
  <si>
    <t xml:space="preserve">   физическим лицам</t>
  </si>
  <si>
    <t xml:space="preserve">   юридическим лицам</t>
  </si>
  <si>
    <t>3. Собственное потребление ТСО, в т.ч.</t>
  </si>
  <si>
    <t>4. Потери в сетях ТСО</t>
  </si>
  <si>
    <t>5. Потери в сетях ТСО, учтенные РЭК при формировании тарифов</t>
  </si>
  <si>
    <t>Исполнитель</t>
  </si>
  <si>
    <t>АО "Энергосервис"</t>
  </si>
  <si>
    <t>Генеральный директор</t>
  </si>
  <si>
    <t>_______________________/ А. В. Прокопенко/</t>
  </si>
  <si>
    <t>Расчет объема потерь электроэнергии в сетях за февраль 2019 г.</t>
  </si>
  <si>
    <t>Расчет объема потерь электроэнергии в сетях за март 2019 г.</t>
  </si>
  <si>
    <t>Расчет объема потерь электроэнергии в сетях за апрель 2019 г.</t>
  </si>
  <si>
    <t>АО "МСК Энерго"</t>
  </si>
  <si>
    <t xml:space="preserve">с шин станций (присоединения НЕ в аренде РСК) </t>
  </si>
  <si>
    <t xml:space="preserve">с шин станций (присоединения  В аренде РСК) </t>
  </si>
  <si>
    <t>Расчет объема потерь электроэнергии в сетях за май 2019 г.</t>
  </si>
  <si>
    <t>Расчет объема потерь электроэнергии в сетях за июнь 2019 г.</t>
  </si>
  <si>
    <t>Расчет объема потерь электроэнергии в сетях за июль 2019 г.</t>
  </si>
  <si>
    <t>Расчет объема потерь электроэнергии в сетях за август 2019 г.</t>
  </si>
  <si>
    <t>Расчет объема потерь электроэнергии в сетях за сентябрь 2019 г.</t>
  </si>
  <si>
    <t>Расчет объема потерь электроэнергии в сетях за октябрь 2019 г.</t>
  </si>
  <si>
    <t>Расчет объема потерь электроэнергии в сетях за ноябрь 2019 г.</t>
  </si>
  <si>
    <t>Расчет объема потерь электроэнергии в сетях за декабрь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</si>
</sst>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3" fontId="5" fillId="2" borderId="2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2" borderId="0" xfId="1" applyFont="1" applyFill="1"/>
    <xf numFmtId="0" fontId="5" fillId="0" borderId="5" xfId="1" applyFont="1" applyFill="1" applyBorder="1" applyAlignment="1">
      <alignment horizontal="left" vertical="center"/>
    </xf>
    <xf numFmtId="3" fontId="5" fillId="2" borderId="1" xfId="1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2" fillId="0" borderId="0" xfId="0" applyFont="1"/>
    <xf numFmtId="0" fontId="1" fillId="0" borderId="0" xfId="1"/>
    <xf numFmtId="3" fontId="7" fillId="0" borderId="0" xfId="1" applyNumberFormat="1" applyFont="1"/>
    <xf numFmtId="0" fontId="7" fillId="0" borderId="0" xfId="1" applyFont="1"/>
    <xf numFmtId="0" fontId="2" fillId="0" borderId="0" xfId="1" applyFont="1" applyAlignment="1">
      <alignment horizontal="left"/>
    </xf>
    <xf numFmtId="0" fontId="0" fillId="0" borderId="0" xfId="0" applyAlignment="1"/>
    <xf numFmtId="0" fontId="5" fillId="2" borderId="1" xfId="1" applyFont="1" applyFill="1" applyBorder="1"/>
    <xf numFmtId="0" fontId="5" fillId="0" borderId="1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3" fontId="2" fillId="0" borderId="0" xfId="1" applyNumberFormat="1" applyFont="1"/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1;&#1040;&#1051;&#1040;&#1053;&#1057;&#1067;%20(&#1101;&#1083;&#1077;&#1082;&#1090;&#1088;&#1086;&#1101;&#1085;&#1077;&#1088;&#1075;&#1077;&#1090;&#1080;&#1082;&#1072;)/&#1041;&#1040;&#1051;&#1040;&#1053;&#1057;&#1067;/&#1044;&#1086;&#1075;&#1086;&#1074;&#1086;&#1088;%20&#1058;&#1091;&#1083;&#1100;&#1089;&#1082;&#1072;&#1103;%20&#1086;&#1073;&#1083;/&#1041;&#1072;&#1083;&#1072;&#1085;&#1089;&#1099;%202019/&#1076;&#1077;&#1082;&#1072;&#1073;&#1088;&#1100;/&#1091;&#1095;&#1077;&#1090;%20&#1076;&#1077;&#1082;&#1072;&#1073;&#1088;&#1100;%202019&#1075;%20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"/>
    </sheetNames>
    <sheetDataSet>
      <sheetData sheetId="0">
        <row r="25">
          <cell r="O25">
            <v>394013.99999999988</v>
          </cell>
        </row>
        <row r="32">
          <cell r="K32">
            <v>1248614.8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9" zoomScale="60" zoomScaleNormal="69" workbookViewId="0">
      <selection activeCell="C44" sqref="C44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8"/>
      <c r="B7" s="8"/>
      <c r="C7" s="8"/>
      <c r="D7" s="8"/>
      <c r="E7" s="8"/>
      <c r="F7" s="8"/>
      <c r="G7" s="2" t="s">
        <v>2</v>
      </c>
    </row>
    <row r="8" spans="1:7" x14ac:dyDescent="0.25">
      <c r="A8" s="8"/>
      <c r="B8" s="8"/>
      <c r="C8" s="8"/>
      <c r="D8" s="8"/>
      <c r="E8" s="8"/>
      <c r="F8" s="8"/>
      <c r="G8" s="2" t="s">
        <v>3</v>
      </c>
    </row>
    <row r="9" spans="1:7" x14ac:dyDescent="0.25">
      <c r="A9" s="8"/>
      <c r="B9" s="8"/>
      <c r="C9" s="8"/>
      <c r="D9" s="8"/>
      <c r="E9" s="8"/>
      <c r="F9" s="8"/>
      <c r="G9" s="2"/>
    </row>
    <row r="10" spans="1:7" x14ac:dyDescent="0.25">
      <c r="A10" s="8"/>
      <c r="B10" s="8"/>
      <c r="C10" s="8"/>
      <c r="D10" s="8"/>
      <c r="E10" s="8"/>
      <c r="F10" s="8"/>
      <c r="G10" s="8"/>
    </row>
    <row r="11" spans="1:7" x14ac:dyDescent="0.25">
      <c r="A11" s="56"/>
      <c r="B11" s="57"/>
      <c r="C11" s="57"/>
      <c r="D11" s="57"/>
      <c r="E11" s="57"/>
      <c r="F11" s="57"/>
      <c r="G11" s="57"/>
    </row>
    <row r="12" spans="1:7" ht="21" customHeight="1" x14ac:dyDescent="0.25">
      <c r="A12" s="56" t="s">
        <v>5</v>
      </c>
      <c r="B12" s="57"/>
      <c r="C12" s="57"/>
      <c r="D12" s="57"/>
      <c r="E12" s="57"/>
      <c r="F12" s="57"/>
      <c r="G12" s="57"/>
    </row>
    <row r="13" spans="1:7" x14ac:dyDescent="0.25">
      <c r="A13" s="8"/>
      <c r="B13" s="8"/>
      <c r="C13" s="8"/>
      <c r="D13" s="8"/>
      <c r="E13" s="8"/>
      <c r="F13" s="8"/>
      <c r="G13" s="8"/>
    </row>
    <row r="14" spans="1:7" ht="15.75" x14ac:dyDescent="0.25">
      <c r="A14" s="58" t="s">
        <v>6</v>
      </c>
      <c r="B14" s="58" t="s">
        <v>7</v>
      </c>
      <c r="C14" s="58"/>
      <c r="D14" s="58"/>
      <c r="E14" s="58"/>
      <c r="F14" s="58"/>
      <c r="G14" s="58"/>
    </row>
    <row r="15" spans="1:7" ht="15.75" x14ac:dyDescent="0.25">
      <c r="A15" s="58"/>
      <c r="B15" s="10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3" t="s">
        <v>13</v>
      </c>
    </row>
    <row r="16" spans="1:7" ht="35.25" customHeight="1" x14ac:dyDescent="0.25">
      <c r="A16" s="14" t="s">
        <v>14</v>
      </c>
      <c r="B16" s="15">
        <f>B17+B22+B23+B24+B25+B26+B27+B32</f>
        <v>1330721</v>
      </c>
      <c r="C16" s="15"/>
      <c r="D16" s="15">
        <f>D17+D22+D23+D24+D25+D26+D27+D32</f>
        <v>1330721</v>
      </c>
      <c r="E16" s="15">
        <f t="shared" ref="E16:G16" si="0">E17+E22+E23+E24+E25+E26+E27+E32</f>
        <v>0</v>
      </c>
      <c r="F16" s="15">
        <f t="shared" si="0"/>
        <v>0</v>
      </c>
      <c r="G16" s="15">
        <f t="shared" si="0"/>
        <v>0</v>
      </c>
    </row>
    <row r="17" spans="1:7" ht="35.25" customHeight="1" x14ac:dyDescent="0.25">
      <c r="A17" s="16" t="s">
        <v>15</v>
      </c>
      <c r="B17" s="17">
        <f>C17+D17+E17+F17+G17</f>
        <v>0</v>
      </c>
      <c r="C17" s="17"/>
      <c r="D17" s="17">
        <f>D18</f>
        <v>0</v>
      </c>
      <c r="E17" s="17"/>
      <c r="F17" s="17"/>
      <c r="G17" s="17"/>
    </row>
    <row r="18" spans="1:7" ht="30" customHeight="1" x14ac:dyDescent="0.25">
      <c r="A18" s="18" t="s">
        <v>16</v>
      </c>
      <c r="B18" s="19">
        <f t="shared" ref="B18:B32" si="1">C18+D18+E18+F18+G18</f>
        <v>0</v>
      </c>
      <c r="C18" s="19"/>
      <c r="D18" s="19"/>
      <c r="E18" s="19"/>
      <c r="F18" s="19"/>
      <c r="G18" s="19"/>
    </row>
    <row r="19" spans="1:7" ht="30" customHeight="1" x14ac:dyDescent="0.25">
      <c r="A19" s="18" t="s">
        <v>17</v>
      </c>
      <c r="B19" s="20">
        <f t="shared" si="1"/>
        <v>0</v>
      </c>
      <c r="C19" s="19"/>
      <c r="D19" s="19"/>
      <c r="E19" s="19"/>
      <c r="F19" s="19"/>
      <c r="G19" s="19"/>
    </row>
    <row r="20" spans="1:7" ht="30" customHeight="1" x14ac:dyDescent="0.25">
      <c r="A20" s="18" t="s">
        <v>18</v>
      </c>
      <c r="B20" s="20">
        <f t="shared" si="1"/>
        <v>0</v>
      </c>
      <c r="C20" s="19"/>
      <c r="D20" s="19"/>
      <c r="E20" s="19"/>
      <c r="F20" s="19"/>
      <c r="G20" s="19"/>
    </row>
    <row r="21" spans="1:7" ht="30" customHeight="1" x14ac:dyDescent="0.25">
      <c r="A21" s="18" t="s">
        <v>19</v>
      </c>
      <c r="B21" s="20">
        <f t="shared" si="1"/>
        <v>0</v>
      </c>
      <c r="C21" s="19"/>
      <c r="D21" s="19"/>
      <c r="E21" s="19"/>
      <c r="F21" s="19"/>
      <c r="G21" s="19"/>
    </row>
    <row r="22" spans="1:7" ht="30" customHeight="1" x14ac:dyDescent="0.25">
      <c r="A22" s="21" t="s">
        <v>20</v>
      </c>
      <c r="B22" s="20">
        <f t="shared" si="1"/>
        <v>0</v>
      </c>
      <c r="C22" s="19"/>
      <c r="D22" s="19"/>
      <c r="E22" s="19"/>
      <c r="F22" s="19"/>
      <c r="G22" s="19"/>
    </row>
    <row r="23" spans="1:7" ht="30" customHeight="1" x14ac:dyDescent="0.25">
      <c r="A23" s="21" t="s">
        <v>21</v>
      </c>
      <c r="B23" s="20">
        <f t="shared" si="1"/>
        <v>0</v>
      </c>
      <c r="C23" s="19"/>
      <c r="D23" s="19"/>
      <c r="E23" s="19"/>
      <c r="F23" s="19"/>
      <c r="G23" s="19"/>
    </row>
    <row r="24" spans="1:7" ht="30" customHeight="1" x14ac:dyDescent="0.25">
      <c r="A24" s="21" t="s">
        <v>22</v>
      </c>
      <c r="B24" s="20">
        <f t="shared" si="1"/>
        <v>1330721</v>
      </c>
      <c r="C24" s="19"/>
      <c r="D24" s="19">
        <v>1330721</v>
      </c>
      <c r="E24" s="19"/>
      <c r="F24" s="19"/>
      <c r="G24" s="19"/>
    </row>
    <row r="25" spans="1:7" ht="30" customHeight="1" x14ac:dyDescent="0.25">
      <c r="A25" s="21" t="s">
        <v>23</v>
      </c>
      <c r="B25" s="20">
        <f t="shared" si="1"/>
        <v>0</v>
      </c>
      <c r="C25" s="19"/>
      <c r="D25" s="19"/>
      <c r="E25" s="19"/>
      <c r="F25" s="19"/>
      <c r="G25" s="19"/>
    </row>
    <row r="26" spans="1:7" ht="30" customHeight="1" x14ac:dyDescent="0.25">
      <c r="A26" s="21" t="s">
        <v>24</v>
      </c>
      <c r="B26" s="20">
        <f t="shared" si="1"/>
        <v>0</v>
      </c>
      <c r="C26" s="19"/>
      <c r="D26" s="19"/>
      <c r="E26" s="19"/>
      <c r="F26" s="19"/>
      <c r="G26" s="19"/>
    </row>
    <row r="27" spans="1:7" ht="30" customHeight="1" x14ac:dyDescent="0.25">
      <c r="A27" s="21" t="s">
        <v>25</v>
      </c>
      <c r="B27" s="22">
        <f t="shared" si="1"/>
        <v>0</v>
      </c>
      <c r="C27" s="20"/>
      <c r="D27" s="20"/>
      <c r="E27" s="20"/>
      <c r="F27" s="20"/>
      <c r="G27" s="20"/>
    </row>
    <row r="28" spans="1:7" ht="30" customHeight="1" x14ac:dyDescent="0.25">
      <c r="A28" s="23"/>
      <c r="B28" s="24">
        <f t="shared" si="1"/>
        <v>0</v>
      </c>
      <c r="C28" s="25"/>
      <c r="D28" s="25"/>
      <c r="E28" s="25"/>
      <c r="F28" s="25"/>
      <c r="G28" s="25"/>
    </row>
    <row r="29" spans="1:7" ht="30" customHeight="1" x14ac:dyDescent="0.25">
      <c r="A29" s="23"/>
      <c r="B29" s="24">
        <f t="shared" si="1"/>
        <v>0</v>
      </c>
      <c r="C29" s="25"/>
      <c r="D29" s="25"/>
      <c r="E29" s="25"/>
      <c r="F29" s="25"/>
      <c r="G29" s="25"/>
    </row>
    <row r="30" spans="1:7" ht="30" customHeight="1" x14ac:dyDescent="0.25">
      <c r="A30" s="23"/>
      <c r="B30" s="24">
        <f t="shared" si="1"/>
        <v>0</v>
      </c>
      <c r="C30" s="25"/>
      <c r="D30" s="25"/>
      <c r="E30" s="25"/>
      <c r="F30" s="25"/>
      <c r="G30" s="25"/>
    </row>
    <row r="31" spans="1:7" ht="30" customHeight="1" x14ac:dyDescent="0.25">
      <c r="A31" s="23"/>
      <c r="B31" s="24">
        <f t="shared" si="1"/>
        <v>0</v>
      </c>
      <c r="C31" s="25"/>
      <c r="D31" s="25"/>
      <c r="E31" s="25"/>
      <c r="F31" s="25"/>
      <c r="G31" s="25"/>
    </row>
    <row r="32" spans="1:7" ht="30" customHeight="1" x14ac:dyDescent="0.25">
      <c r="A32" s="26" t="s">
        <v>26</v>
      </c>
      <c r="B32" s="20">
        <f t="shared" si="1"/>
        <v>0</v>
      </c>
      <c r="C32" s="25"/>
      <c r="D32" s="25"/>
      <c r="E32" s="25"/>
      <c r="F32" s="25"/>
      <c r="G32" s="25"/>
    </row>
    <row r="33" spans="1:7" ht="35.25" customHeight="1" x14ac:dyDescent="0.25">
      <c r="A33" s="27" t="s">
        <v>27</v>
      </c>
      <c r="B33" s="15">
        <f>B34+B37</f>
        <v>1266913</v>
      </c>
      <c r="C33" s="15">
        <f>C34+C37</f>
        <v>0</v>
      </c>
      <c r="D33" s="15">
        <f>D34+D37</f>
        <v>0</v>
      </c>
      <c r="E33" s="15">
        <f>E34+E37</f>
        <v>0</v>
      </c>
      <c r="F33" s="15">
        <f>F34+F37</f>
        <v>1266913</v>
      </c>
      <c r="G33" s="15">
        <v>0</v>
      </c>
    </row>
    <row r="34" spans="1:7" ht="24.75" customHeight="1" x14ac:dyDescent="0.25">
      <c r="A34" s="28" t="s">
        <v>28</v>
      </c>
      <c r="B34" s="17">
        <f>SUM(C34:G34)</f>
        <v>396258</v>
      </c>
      <c r="C34" s="17"/>
      <c r="D34" s="17"/>
      <c r="E34" s="17"/>
      <c r="F34" s="17">
        <f>F35</f>
        <v>396258</v>
      </c>
      <c r="G34" s="17"/>
    </row>
    <row r="35" spans="1:7" ht="24.75" customHeight="1" x14ac:dyDescent="0.25">
      <c r="A35" s="23" t="s">
        <v>29</v>
      </c>
      <c r="B35" s="19">
        <f t="shared" ref="B35:B36" si="2">SUM(C35:G35)</f>
        <v>396258</v>
      </c>
      <c r="C35" s="17"/>
      <c r="D35" s="17"/>
      <c r="E35" s="17"/>
      <c r="F35" s="19">
        <v>396258</v>
      </c>
      <c r="G35" s="17"/>
    </row>
    <row r="36" spans="1:7" ht="24.75" customHeight="1" x14ac:dyDescent="0.25">
      <c r="A36" s="23"/>
      <c r="B36" s="19">
        <f t="shared" si="2"/>
        <v>0</v>
      </c>
      <c r="C36" s="17"/>
      <c r="D36" s="17"/>
      <c r="E36" s="17"/>
      <c r="F36" s="17"/>
      <c r="G36" s="17"/>
    </row>
    <row r="37" spans="1:7" ht="24.75" customHeight="1" x14ac:dyDescent="0.25">
      <c r="A37" s="28" t="s">
        <v>30</v>
      </c>
      <c r="B37" s="17">
        <f>F37+G37+E37+D37</f>
        <v>870655</v>
      </c>
      <c r="C37" s="17">
        <f>SUM(C38:C39)</f>
        <v>0</v>
      </c>
      <c r="D37" s="17">
        <f>SUM(D38:D39)</f>
        <v>0</v>
      </c>
      <c r="E37" s="17">
        <f>SUM(E38:E39)</f>
        <v>0</v>
      </c>
      <c r="F37" s="17">
        <f>SUM(F38:F39)</f>
        <v>870655</v>
      </c>
      <c r="G37" s="25"/>
    </row>
    <row r="38" spans="1:7" ht="24.75" customHeight="1" x14ac:dyDescent="0.25">
      <c r="A38" s="23" t="s">
        <v>31</v>
      </c>
      <c r="B38" s="25">
        <v>0</v>
      </c>
      <c r="C38" s="25"/>
      <c r="D38" s="25"/>
      <c r="E38" s="25"/>
      <c r="F38" s="25">
        <v>0</v>
      </c>
      <c r="G38" s="25"/>
    </row>
    <row r="39" spans="1:7" ht="24.75" customHeight="1" x14ac:dyDescent="0.25">
      <c r="A39" s="18" t="s">
        <v>32</v>
      </c>
      <c r="B39" s="25">
        <f>SUM(C37:G37)</f>
        <v>870655</v>
      </c>
      <c r="C39" s="25"/>
      <c r="D39" s="19"/>
      <c r="E39" s="19"/>
      <c r="F39" s="19">
        <v>870655</v>
      </c>
      <c r="G39" s="25"/>
    </row>
    <row r="40" spans="1:7" ht="24.75" customHeight="1" x14ac:dyDescent="0.25">
      <c r="A40" s="14" t="s">
        <v>33</v>
      </c>
      <c r="B40" s="29"/>
      <c r="C40" s="30"/>
      <c r="D40" s="30"/>
      <c r="E40" s="30"/>
      <c r="F40" s="30"/>
      <c r="G40" s="29"/>
    </row>
    <row r="41" spans="1:7" ht="26.25" customHeight="1" x14ac:dyDescent="0.25">
      <c r="A41" s="14" t="s">
        <v>34</v>
      </c>
      <c r="B41" s="29">
        <f>B16-B33-1</f>
        <v>63807</v>
      </c>
      <c r="C41" s="29"/>
      <c r="D41" s="29"/>
      <c r="E41" s="29"/>
      <c r="F41" s="29"/>
      <c r="G41" s="29"/>
    </row>
    <row r="42" spans="1:7" ht="33.75" customHeight="1" x14ac:dyDescent="0.25">
      <c r="A42" s="31" t="s">
        <v>35</v>
      </c>
      <c r="B42" s="29">
        <f>B24*3.14/100</f>
        <v>41784.6394</v>
      </c>
      <c r="C42" s="29"/>
      <c r="D42" s="29"/>
      <c r="E42" s="29"/>
      <c r="F42" s="29"/>
      <c r="G42" s="29"/>
    </row>
    <row r="45" spans="1:7" x14ac:dyDescent="0.25">
      <c r="E45" s="32" t="s">
        <v>36</v>
      </c>
    </row>
    <row r="46" spans="1:7" x14ac:dyDescent="0.25">
      <c r="A46" s="33"/>
      <c r="B46" s="33"/>
      <c r="C46" s="33"/>
      <c r="D46" s="34"/>
      <c r="E46" s="35" t="s">
        <v>37</v>
      </c>
      <c r="F46" s="33"/>
      <c r="G46" s="33"/>
    </row>
    <row r="47" spans="1:7" x14ac:dyDescent="0.25">
      <c r="A47" s="33"/>
      <c r="B47" s="33"/>
      <c r="C47" s="33"/>
      <c r="D47" s="34"/>
      <c r="E47" s="34" t="s">
        <v>38</v>
      </c>
      <c r="F47" s="34"/>
      <c r="G47" s="34"/>
    </row>
    <row r="48" spans="1:7" ht="32.25" customHeight="1" x14ac:dyDescent="0.25">
      <c r="E48" s="36" t="s">
        <v>39</v>
      </c>
      <c r="F48" s="37"/>
      <c r="G48" s="37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zoomScale="60" zoomScaleNormal="60" workbookViewId="0">
      <selection activeCell="E27" sqref="E27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50"/>
      <c r="B7" s="50"/>
      <c r="C7" s="50"/>
      <c r="D7" s="50"/>
      <c r="E7" s="50"/>
      <c r="F7" s="50"/>
      <c r="G7" s="2" t="s">
        <v>2</v>
      </c>
    </row>
    <row r="8" spans="1:7" x14ac:dyDescent="0.25">
      <c r="A8" s="50"/>
      <c r="B8" s="50"/>
      <c r="C8" s="50"/>
      <c r="D8" s="50"/>
      <c r="E8" s="50"/>
      <c r="F8" s="50"/>
      <c r="G8" s="2" t="s">
        <v>3</v>
      </c>
    </row>
    <row r="9" spans="1:7" x14ac:dyDescent="0.25">
      <c r="A9" s="50"/>
      <c r="B9" s="50"/>
      <c r="C9" s="50"/>
      <c r="D9" s="50"/>
      <c r="E9" s="50"/>
      <c r="F9" s="50"/>
      <c r="G9" s="2"/>
    </row>
    <row r="10" spans="1:7" x14ac:dyDescent="0.25">
      <c r="A10" s="50"/>
      <c r="B10" s="50"/>
      <c r="C10" s="50"/>
      <c r="D10" s="50"/>
      <c r="E10" s="50"/>
      <c r="F10" s="50"/>
      <c r="G10" s="50"/>
    </row>
    <row r="11" spans="1:7" x14ac:dyDescent="0.25">
      <c r="A11" s="56"/>
      <c r="B11" s="57"/>
      <c r="C11" s="57"/>
      <c r="D11" s="57"/>
      <c r="E11" s="57"/>
      <c r="F11" s="57"/>
      <c r="G11" s="57"/>
    </row>
    <row r="12" spans="1:7" ht="21" customHeight="1" x14ac:dyDescent="0.25">
      <c r="A12" s="56" t="s">
        <v>51</v>
      </c>
      <c r="B12" s="57"/>
      <c r="C12" s="57"/>
      <c r="D12" s="57"/>
      <c r="E12" s="57"/>
      <c r="F12" s="57"/>
      <c r="G12" s="57"/>
    </row>
    <row r="13" spans="1:7" x14ac:dyDescent="0.25">
      <c r="A13" s="50"/>
      <c r="B13" s="50"/>
      <c r="C13" s="50"/>
      <c r="D13" s="50"/>
      <c r="E13" s="50"/>
      <c r="F13" s="50"/>
      <c r="G13" s="50"/>
    </row>
    <row r="14" spans="1:7" ht="15.75" x14ac:dyDescent="0.25">
      <c r="A14" s="58" t="s">
        <v>6</v>
      </c>
      <c r="B14" s="58" t="s">
        <v>7</v>
      </c>
      <c r="C14" s="58"/>
      <c r="D14" s="58"/>
      <c r="E14" s="58"/>
      <c r="F14" s="58"/>
      <c r="G14" s="58"/>
    </row>
    <row r="15" spans="1:7" ht="15.75" x14ac:dyDescent="0.25">
      <c r="A15" s="58"/>
      <c r="B15" s="51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3" t="s">
        <v>13</v>
      </c>
    </row>
    <row r="16" spans="1:7" ht="35.25" customHeight="1" x14ac:dyDescent="0.25">
      <c r="A16" s="14" t="s">
        <v>14</v>
      </c>
      <c r="B16" s="15">
        <f>B17+B22+B23+B24+B25+B26+B27+B32</f>
        <v>1153790</v>
      </c>
      <c r="C16" s="15"/>
      <c r="D16" s="15">
        <f>D17+D22+D23+D24+D25+D26+D27+D32</f>
        <v>1153790</v>
      </c>
      <c r="E16" s="15">
        <f t="shared" ref="E16:G16" si="0">E17+E22+E23+E24+E25+E26+E27+E32</f>
        <v>0</v>
      </c>
      <c r="F16" s="15">
        <f t="shared" si="0"/>
        <v>0</v>
      </c>
      <c r="G16" s="15">
        <f t="shared" si="0"/>
        <v>0</v>
      </c>
    </row>
    <row r="17" spans="1:7" ht="35.25" customHeight="1" x14ac:dyDescent="0.25">
      <c r="A17" s="16" t="s">
        <v>15</v>
      </c>
      <c r="B17" s="17">
        <f>C17+D17+E17+F17+G17</f>
        <v>0</v>
      </c>
      <c r="C17" s="17"/>
      <c r="D17" s="17">
        <f>D18</f>
        <v>0</v>
      </c>
      <c r="E17" s="17"/>
      <c r="F17" s="17"/>
      <c r="G17" s="17"/>
    </row>
    <row r="18" spans="1:7" ht="30" customHeight="1" x14ac:dyDescent="0.25">
      <c r="A18" s="18" t="s">
        <v>16</v>
      </c>
      <c r="B18" s="19">
        <f t="shared" ref="B18:B32" si="1">C18+D18+E18+F18+G18</f>
        <v>0</v>
      </c>
      <c r="C18" s="19"/>
      <c r="D18" s="19"/>
      <c r="E18" s="19"/>
      <c r="F18" s="19"/>
      <c r="G18" s="19"/>
    </row>
    <row r="19" spans="1:7" ht="30" customHeight="1" x14ac:dyDescent="0.25">
      <c r="A19" s="18" t="s">
        <v>17</v>
      </c>
      <c r="B19" s="20">
        <f t="shared" si="1"/>
        <v>0</v>
      </c>
      <c r="C19" s="19"/>
      <c r="D19" s="19"/>
      <c r="E19" s="19"/>
      <c r="F19" s="19"/>
      <c r="G19" s="19"/>
    </row>
    <row r="20" spans="1:7" ht="30" customHeight="1" x14ac:dyDescent="0.25">
      <c r="A20" s="18" t="s">
        <v>18</v>
      </c>
      <c r="B20" s="20">
        <f t="shared" si="1"/>
        <v>0</v>
      </c>
      <c r="C20" s="19"/>
      <c r="D20" s="19"/>
      <c r="E20" s="19"/>
      <c r="F20" s="19"/>
      <c r="G20" s="19"/>
    </row>
    <row r="21" spans="1:7" ht="30" customHeight="1" x14ac:dyDescent="0.25">
      <c r="A21" s="18" t="s">
        <v>19</v>
      </c>
      <c r="B21" s="20">
        <f t="shared" si="1"/>
        <v>0</v>
      </c>
      <c r="C21" s="19"/>
      <c r="D21" s="19"/>
      <c r="E21" s="19"/>
      <c r="F21" s="19"/>
      <c r="G21" s="19"/>
    </row>
    <row r="22" spans="1:7" ht="30" customHeight="1" x14ac:dyDescent="0.25">
      <c r="A22" s="21" t="s">
        <v>20</v>
      </c>
      <c r="B22" s="20">
        <f t="shared" si="1"/>
        <v>0</v>
      </c>
      <c r="C22" s="19"/>
      <c r="D22" s="19"/>
      <c r="E22" s="19"/>
      <c r="F22" s="19"/>
      <c r="G22" s="19"/>
    </row>
    <row r="23" spans="1:7" ht="30" customHeight="1" x14ac:dyDescent="0.25">
      <c r="A23" s="21" t="s">
        <v>21</v>
      </c>
      <c r="B23" s="20">
        <f t="shared" si="1"/>
        <v>0</v>
      </c>
      <c r="C23" s="19"/>
      <c r="D23" s="19"/>
      <c r="E23" s="19"/>
      <c r="F23" s="19"/>
      <c r="G23" s="19"/>
    </row>
    <row r="24" spans="1:7" ht="30" customHeight="1" x14ac:dyDescent="0.25">
      <c r="A24" s="21" t="s">
        <v>22</v>
      </c>
      <c r="B24" s="20">
        <f t="shared" si="1"/>
        <v>1153790</v>
      </c>
      <c r="C24" s="19"/>
      <c r="D24" s="19">
        <v>1153790</v>
      </c>
      <c r="E24" s="19"/>
      <c r="F24" s="19"/>
      <c r="G24" s="19"/>
    </row>
    <row r="25" spans="1:7" ht="30" customHeight="1" x14ac:dyDescent="0.25">
      <c r="A25" s="21" t="s">
        <v>23</v>
      </c>
      <c r="B25" s="20">
        <f t="shared" si="1"/>
        <v>0</v>
      </c>
      <c r="C25" s="19"/>
      <c r="D25" s="19"/>
      <c r="E25" s="19"/>
      <c r="F25" s="19"/>
      <c r="G25" s="19"/>
    </row>
    <row r="26" spans="1:7" ht="30" customHeight="1" x14ac:dyDescent="0.25">
      <c r="A26" s="21" t="s">
        <v>24</v>
      </c>
      <c r="B26" s="20">
        <f t="shared" si="1"/>
        <v>0</v>
      </c>
      <c r="C26" s="19"/>
      <c r="D26" s="19"/>
      <c r="E26" s="19"/>
      <c r="F26" s="19"/>
      <c r="G26" s="19"/>
    </row>
    <row r="27" spans="1:7" ht="30" customHeight="1" x14ac:dyDescent="0.25">
      <c r="A27" s="21" t="s">
        <v>25</v>
      </c>
      <c r="B27" s="22">
        <f t="shared" si="1"/>
        <v>0</v>
      </c>
      <c r="C27" s="20"/>
      <c r="D27" s="20"/>
      <c r="E27" s="20"/>
      <c r="F27" s="20"/>
      <c r="G27" s="20"/>
    </row>
    <row r="28" spans="1:7" ht="30" customHeight="1" x14ac:dyDescent="0.25">
      <c r="A28" s="23"/>
      <c r="B28" s="24">
        <f t="shared" si="1"/>
        <v>0</v>
      </c>
      <c r="C28" s="25"/>
      <c r="D28" s="25"/>
      <c r="E28" s="25"/>
      <c r="F28" s="25"/>
      <c r="G28" s="25"/>
    </row>
    <row r="29" spans="1:7" ht="30" customHeight="1" x14ac:dyDescent="0.25">
      <c r="A29" s="23"/>
      <c r="B29" s="24">
        <f t="shared" si="1"/>
        <v>0</v>
      </c>
      <c r="C29" s="25"/>
      <c r="D29" s="25"/>
      <c r="E29" s="25"/>
      <c r="F29" s="25"/>
      <c r="G29" s="25"/>
    </row>
    <row r="30" spans="1:7" ht="30" customHeight="1" x14ac:dyDescent="0.25">
      <c r="A30" s="23"/>
      <c r="B30" s="24">
        <f t="shared" si="1"/>
        <v>0</v>
      </c>
      <c r="C30" s="25"/>
      <c r="D30" s="25"/>
      <c r="E30" s="25"/>
      <c r="F30" s="25"/>
      <c r="G30" s="25"/>
    </row>
    <row r="31" spans="1:7" ht="30" customHeight="1" x14ac:dyDescent="0.25">
      <c r="A31" s="23"/>
      <c r="B31" s="24">
        <f t="shared" si="1"/>
        <v>0</v>
      </c>
      <c r="C31" s="25"/>
      <c r="D31" s="25"/>
      <c r="E31" s="25"/>
      <c r="F31" s="25"/>
      <c r="G31" s="25"/>
    </row>
    <row r="32" spans="1:7" ht="30" customHeight="1" x14ac:dyDescent="0.25">
      <c r="A32" s="26" t="s">
        <v>26</v>
      </c>
      <c r="B32" s="20">
        <f t="shared" si="1"/>
        <v>0</v>
      </c>
      <c r="C32" s="25"/>
      <c r="D32" s="25"/>
      <c r="E32" s="25"/>
      <c r="F32" s="25"/>
      <c r="G32" s="25"/>
    </row>
    <row r="33" spans="1:7" ht="35.25" customHeight="1" x14ac:dyDescent="0.25">
      <c r="A33" s="38" t="s">
        <v>27</v>
      </c>
      <c r="B33" s="15">
        <f>B34+B37</f>
        <v>1091680</v>
      </c>
      <c r="C33" s="15">
        <f>C34+C37</f>
        <v>0</v>
      </c>
      <c r="D33" s="15">
        <f>D34+D37</f>
        <v>0</v>
      </c>
      <c r="E33" s="15">
        <f>E34+E37</f>
        <v>0</v>
      </c>
      <c r="F33" s="15">
        <f>F34+F37</f>
        <v>1091680</v>
      </c>
      <c r="G33" s="29">
        <v>0</v>
      </c>
    </row>
    <row r="34" spans="1:7" ht="24.75" customHeight="1" x14ac:dyDescent="0.25">
      <c r="A34" s="39" t="s">
        <v>28</v>
      </c>
      <c r="B34" s="17">
        <f>SUM(C34:G34)</f>
        <v>327936</v>
      </c>
      <c r="C34" s="17"/>
      <c r="D34" s="17"/>
      <c r="E34" s="17"/>
      <c r="F34" s="17">
        <f>F35+F36</f>
        <v>327936</v>
      </c>
      <c r="G34" s="17"/>
    </row>
    <row r="35" spans="1:7" ht="24.75" customHeight="1" x14ac:dyDescent="0.25">
      <c r="A35" s="18" t="s">
        <v>29</v>
      </c>
      <c r="B35" s="19">
        <f t="shared" ref="B35:B36" si="2">SUM(C35:G35)</f>
        <v>327936</v>
      </c>
      <c r="C35" s="17"/>
      <c r="D35" s="17"/>
      <c r="E35" s="17"/>
      <c r="F35" s="19">
        <v>327936</v>
      </c>
      <c r="G35" s="17"/>
    </row>
    <row r="36" spans="1:7" ht="24.75" customHeight="1" x14ac:dyDescent="0.25">
      <c r="A36" s="18"/>
      <c r="B36" s="19">
        <f t="shared" si="2"/>
        <v>0</v>
      </c>
      <c r="C36" s="17"/>
      <c r="D36" s="17"/>
      <c r="E36" s="17"/>
      <c r="F36" s="19"/>
      <c r="G36" s="17"/>
    </row>
    <row r="37" spans="1:7" ht="24.75" customHeight="1" x14ac:dyDescent="0.25">
      <c r="A37" s="28" t="s">
        <v>30</v>
      </c>
      <c r="B37" s="17">
        <f>F37+G37+E37+D37</f>
        <v>763744</v>
      </c>
      <c r="C37" s="17">
        <f>SUM(C38:C39)</f>
        <v>0</v>
      </c>
      <c r="D37" s="17">
        <f>SUM(D38:D39)</f>
        <v>0</v>
      </c>
      <c r="E37" s="17">
        <f>SUM(E38:E39)</f>
        <v>0</v>
      </c>
      <c r="F37" s="17">
        <f>F39</f>
        <v>763744</v>
      </c>
      <c r="G37" s="25"/>
    </row>
    <row r="38" spans="1:7" ht="24.75" customHeight="1" x14ac:dyDescent="0.25">
      <c r="A38" s="23" t="s">
        <v>31</v>
      </c>
      <c r="B38" s="25">
        <v>0</v>
      </c>
      <c r="C38" s="25"/>
      <c r="D38" s="25"/>
      <c r="E38" s="25"/>
      <c r="F38" s="25">
        <v>0</v>
      </c>
      <c r="G38" s="25"/>
    </row>
    <row r="39" spans="1:7" ht="24.75" customHeight="1" x14ac:dyDescent="0.25">
      <c r="A39" s="18" t="s">
        <v>32</v>
      </c>
      <c r="B39" s="25">
        <f>SUM(C37:G37)</f>
        <v>763744</v>
      </c>
      <c r="C39" s="25"/>
      <c r="D39" s="19"/>
      <c r="E39" s="19"/>
      <c r="F39" s="19">
        <v>763744</v>
      </c>
      <c r="G39" s="25"/>
    </row>
    <row r="40" spans="1:7" ht="24.75" customHeight="1" x14ac:dyDescent="0.25">
      <c r="A40" s="14" t="s">
        <v>33</v>
      </c>
      <c r="B40" s="29"/>
      <c r="C40" s="30"/>
      <c r="D40" s="30"/>
      <c r="E40" s="30"/>
      <c r="F40" s="30"/>
      <c r="G40" s="29"/>
    </row>
    <row r="41" spans="1:7" ht="26.25" customHeight="1" x14ac:dyDescent="0.25">
      <c r="A41" s="14" t="s">
        <v>34</v>
      </c>
      <c r="B41" s="29">
        <f>B16-B33</f>
        <v>62110</v>
      </c>
      <c r="C41" s="29"/>
      <c r="D41" s="29"/>
      <c r="E41" s="29"/>
      <c r="F41" s="29"/>
      <c r="G41" s="29"/>
    </row>
    <row r="42" spans="1:7" ht="33.75" customHeight="1" x14ac:dyDescent="0.25">
      <c r="A42" s="31" t="s">
        <v>35</v>
      </c>
      <c r="B42" s="29">
        <f>B24*3.14/100</f>
        <v>36229.006000000001</v>
      </c>
      <c r="C42" s="29"/>
      <c r="D42" s="29"/>
      <c r="E42" s="29"/>
      <c r="F42" s="29"/>
      <c r="G42" s="29"/>
    </row>
    <row r="45" spans="1:7" x14ac:dyDescent="0.25">
      <c r="E45" s="32" t="s">
        <v>36</v>
      </c>
    </row>
    <row r="46" spans="1:7" x14ac:dyDescent="0.25">
      <c r="A46" s="33"/>
      <c r="B46" s="33"/>
      <c r="C46" s="33"/>
      <c r="D46" s="34"/>
      <c r="E46" s="35" t="s">
        <v>43</v>
      </c>
      <c r="F46" s="33"/>
      <c r="G46" s="33"/>
    </row>
    <row r="47" spans="1:7" x14ac:dyDescent="0.25">
      <c r="A47" s="33"/>
      <c r="B47" s="33"/>
      <c r="C47" s="33"/>
      <c r="D47" s="34"/>
      <c r="E47" s="42" t="s">
        <v>38</v>
      </c>
      <c r="F47" s="34"/>
      <c r="G47" s="34"/>
    </row>
    <row r="48" spans="1:7" ht="32.25" customHeight="1" x14ac:dyDescent="0.25">
      <c r="E48" s="36" t="s">
        <v>39</v>
      </c>
      <c r="F48" s="37"/>
      <c r="G48" s="37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zoomScale="60" zoomScaleNormal="60" workbookViewId="0">
      <selection activeCell="F24" sqref="F24"/>
    </sheetView>
  </sheetViews>
  <sheetFormatPr defaultRowHeight="15" x14ac:dyDescent="0.25"/>
  <cols>
    <col min="1" max="1" width="58.85546875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52"/>
      <c r="B7" s="52"/>
      <c r="C7" s="52"/>
      <c r="D7" s="52"/>
      <c r="E7" s="52"/>
      <c r="F7" s="52"/>
      <c r="G7" s="2" t="s">
        <v>2</v>
      </c>
    </row>
    <row r="8" spans="1:7" x14ac:dyDescent="0.25">
      <c r="A8" s="52"/>
      <c r="B8" s="52"/>
      <c r="C8" s="52"/>
      <c r="D8" s="52"/>
      <c r="E8" s="52"/>
      <c r="F8" s="52"/>
      <c r="G8" s="2" t="s">
        <v>3</v>
      </c>
    </row>
    <row r="9" spans="1:7" x14ac:dyDescent="0.25">
      <c r="A9" s="52"/>
      <c r="B9" s="52"/>
      <c r="C9" s="52"/>
      <c r="D9" s="52"/>
      <c r="E9" s="52"/>
      <c r="F9" s="52"/>
      <c r="G9" s="2"/>
    </row>
    <row r="10" spans="1:7" x14ac:dyDescent="0.25">
      <c r="A10" s="52"/>
      <c r="B10" s="52"/>
      <c r="C10" s="52"/>
      <c r="D10" s="52"/>
      <c r="E10" s="52"/>
      <c r="F10" s="52"/>
      <c r="G10" s="52"/>
    </row>
    <row r="11" spans="1:7" x14ac:dyDescent="0.25">
      <c r="A11" s="56"/>
      <c r="B11" s="57"/>
      <c r="C11" s="57"/>
      <c r="D11" s="57"/>
      <c r="E11" s="57"/>
      <c r="F11" s="57"/>
      <c r="G11" s="57"/>
    </row>
    <row r="12" spans="1:7" x14ac:dyDescent="0.25">
      <c r="A12" s="56" t="s">
        <v>52</v>
      </c>
      <c r="B12" s="57"/>
      <c r="C12" s="57"/>
      <c r="D12" s="57"/>
      <c r="E12" s="57"/>
      <c r="F12" s="57"/>
      <c r="G12" s="57"/>
    </row>
    <row r="13" spans="1:7" x14ac:dyDescent="0.25">
      <c r="A13" s="52"/>
      <c r="B13" s="52"/>
      <c r="C13" s="52"/>
      <c r="D13" s="52"/>
      <c r="E13" s="52"/>
      <c r="F13" s="52"/>
      <c r="G13" s="52"/>
    </row>
    <row r="14" spans="1:7" ht="15.75" x14ac:dyDescent="0.25">
      <c r="A14" s="58" t="s">
        <v>6</v>
      </c>
      <c r="B14" s="58" t="s">
        <v>7</v>
      </c>
      <c r="C14" s="58"/>
      <c r="D14" s="58"/>
      <c r="E14" s="58"/>
      <c r="F14" s="58"/>
      <c r="G14" s="58"/>
    </row>
    <row r="15" spans="1:7" ht="15.75" x14ac:dyDescent="0.25">
      <c r="A15" s="58"/>
      <c r="B15" s="53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3" t="s">
        <v>13</v>
      </c>
    </row>
    <row r="16" spans="1:7" ht="29.25" customHeight="1" x14ac:dyDescent="0.25">
      <c r="A16" s="14" t="s">
        <v>14</v>
      </c>
      <c r="B16" s="15">
        <f>B17+B22+B23+B24+B25+B26+B27+B32</f>
        <v>1156190</v>
      </c>
      <c r="C16" s="15"/>
      <c r="D16" s="15">
        <f>D17+D22+D23+D24+D25+D26+D27+D32</f>
        <v>1156190</v>
      </c>
      <c r="E16" s="15">
        <f t="shared" ref="E16:G16" si="0">E17+E22+E23+E24+E25+E26+E27+E32</f>
        <v>0</v>
      </c>
      <c r="F16" s="15">
        <f t="shared" si="0"/>
        <v>0</v>
      </c>
      <c r="G16" s="15">
        <f t="shared" si="0"/>
        <v>0</v>
      </c>
    </row>
    <row r="17" spans="1:7" ht="36" customHeight="1" x14ac:dyDescent="0.25">
      <c r="A17" s="16" t="s">
        <v>15</v>
      </c>
      <c r="B17" s="17">
        <f>C17+D17+E17+F17+G17</f>
        <v>0</v>
      </c>
      <c r="C17" s="17"/>
      <c r="D17" s="17">
        <f>D18</f>
        <v>0</v>
      </c>
      <c r="E17" s="17"/>
      <c r="F17" s="17"/>
      <c r="G17" s="17"/>
    </row>
    <row r="18" spans="1:7" ht="26.25" customHeight="1" x14ac:dyDescent="0.25">
      <c r="A18" s="18" t="s">
        <v>16</v>
      </c>
      <c r="B18" s="19">
        <f t="shared" ref="B18:B32" si="1">C18+D18+E18+F18+G18</f>
        <v>0</v>
      </c>
      <c r="C18" s="19"/>
      <c r="D18" s="19"/>
      <c r="E18" s="19"/>
      <c r="F18" s="19"/>
      <c r="G18" s="19"/>
    </row>
    <row r="19" spans="1:7" ht="26.25" customHeight="1" x14ac:dyDescent="0.25">
      <c r="A19" s="18" t="s">
        <v>17</v>
      </c>
      <c r="B19" s="20">
        <f t="shared" si="1"/>
        <v>0</v>
      </c>
      <c r="C19" s="19"/>
      <c r="D19" s="19"/>
      <c r="E19" s="19"/>
      <c r="F19" s="19"/>
      <c r="G19" s="19"/>
    </row>
    <row r="20" spans="1:7" ht="26.25" customHeight="1" x14ac:dyDescent="0.25">
      <c r="A20" s="18" t="s">
        <v>18</v>
      </c>
      <c r="B20" s="20">
        <f t="shared" si="1"/>
        <v>0</v>
      </c>
      <c r="C20" s="19"/>
      <c r="D20" s="19"/>
      <c r="E20" s="19"/>
      <c r="F20" s="19"/>
      <c r="G20" s="19"/>
    </row>
    <row r="21" spans="1:7" ht="26.25" customHeight="1" x14ac:dyDescent="0.25">
      <c r="A21" s="18" t="s">
        <v>19</v>
      </c>
      <c r="B21" s="20">
        <f t="shared" si="1"/>
        <v>0</v>
      </c>
      <c r="C21" s="19"/>
      <c r="D21" s="19"/>
      <c r="E21" s="19"/>
      <c r="F21" s="19"/>
      <c r="G21" s="19"/>
    </row>
    <row r="22" spans="1:7" ht="26.25" customHeight="1" x14ac:dyDescent="0.25">
      <c r="A22" s="21" t="s">
        <v>20</v>
      </c>
      <c r="B22" s="20">
        <f t="shared" si="1"/>
        <v>0</v>
      </c>
      <c r="C22" s="19"/>
      <c r="D22" s="19"/>
      <c r="E22" s="19"/>
      <c r="F22" s="19"/>
      <c r="G22" s="19"/>
    </row>
    <row r="23" spans="1:7" ht="26.25" customHeight="1" x14ac:dyDescent="0.25">
      <c r="A23" s="21" t="s">
        <v>21</v>
      </c>
      <c r="B23" s="20">
        <f t="shared" si="1"/>
        <v>0</v>
      </c>
      <c r="C23" s="19"/>
      <c r="D23" s="19"/>
      <c r="E23" s="19"/>
      <c r="F23" s="19"/>
      <c r="G23" s="19"/>
    </row>
    <row r="24" spans="1:7" ht="26.25" customHeight="1" x14ac:dyDescent="0.25">
      <c r="A24" s="21" t="s">
        <v>22</v>
      </c>
      <c r="B24" s="20">
        <f t="shared" si="1"/>
        <v>1156190</v>
      </c>
      <c r="C24" s="19"/>
      <c r="D24" s="19">
        <v>1156190</v>
      </c>
      <c r="E24" s="19"/>
      <c r="F24" s="19"/>
      <c r="G24" s="19"/>
    </row>
    <row r="25" spans="1:7" ht="26.25" customHeight="1" x14ac:dyDescent="0.25">
      <c r="A25" s="21" t="s">
        <v>23</v>
      </c>
      <c r="B25" s="20">
        <f t="shared" si="1"/>
        <v>0</v>
      </c>
      <c r="C25" s="19"/>
      <c r="D25" s="19"/>
      <c r="E25" s="19"/>
      <c r="F25" s="19"/>
      <c r="G25" s="19"/>
    </row>
    <row r="26" spans="1:7" ht="26.25" customHeight="1" x14ac:dyDescent="0.25">
      <c r="A26" s="21" t="s">
        <v>24</v>
      </c>
      <c r="B26" s="20">
        <f t="shared" si="1"/>
        <v>0</v>
      </c>
      <c r="C26" s="19"/>
      <c r="D26" s="19"/>
      <c r="E26" s="19"/>
      <c r="F26" s="19"/>
      <c r="G26" s="19"/>
    </row>
    <row r="27" spans="1:7" ht="26.25" customHeight="1" x14ac:dyDescent="0.25">
      <c r="A27" s="21" t="s">
        <v>25</v>
      </c>
      <c r="B27" s="22">
        <f t="shared" si="1"/>
        <v>0</v>
      </c>
      <c r="C27" s="20"/>
      <c r="D27" s="20"/>
      <c r="E27" s="20"/>
      <c r="F27" s="20"/>
      <c r="G27" s="20"/>
    </row>
    <row r="28" spans="1:7" ht="26.25" customHeight="1" x14ac:dyDescent="0.25">
      <c r="A28" s="23"/>
      <c r="B28" s="24">
        <f t="shared" si="1"/>
        <v>0</v>
      </c>
      <c r="C28" s="25"/>
      <c r="D28" s="25"/>
      <c r="E28" s="25"/>
      <c r="F28" s="25"/>
      <c r="G28" s="25"/>
    </row>
    <row r="29" spans="1:7" ht="26.25" customHeight="1" x14ac:dyDescent="0.25">
      <c r="A29" s="23"/>
      <c r="B29" s="24">
        <f t="shared" si="1"/>
        <v>0</v>
      </c>
      <c r="C29" s="25"/>
      <c r="D29" s="25"/>
      <c r="E29" s="25"/>
      <c r="F29" s="25"/>
      <c r="G29" s="25"/>
    </row>
    <row r="30" spans="1:7" ht="26.25" customHeight="1" x14ac:dyDescent="0.25">
      <c r="A30" s="23"/>
      <c r="B30" s="24">
        <f t="shared" si="1"/>
        <v>0</v>
      </c>
      <c r="C30" s="25"/>
      <c r="D30" s="25"/>
      <c r="E30" s="25"/>
      <c r="F30" s="25"/>
      <c r="G30" s="25"/>
    </row>
    <row r="31" spans="1:7" ht="26.25" customHeight="1" x14ac:dyDescent="0.25">
      <c r="A31" s="23"/>
      <c r="B31" s="24">
        <f t="shared" si="1"/>
        <v>0</v>
      </c>
      <c r="C31" s="25"/>
      <c r="D31" s="25"/>
      <c r="E31" s="25"/>
      <c r="F31" s="25"/>
      <c r="G31" s="25"/>
    </row>
    <row r="32" spans="1:7" ht="26.25" customHeight="1" x14ac:dyDescent="0.25">
      <c r="A32" s="26" t="s">
        <v>26</v>
      </c>
      <c r="B32" s="20">
        <f t="shared" si="1"/>
        <v>0</v>
      </c>
      <c r="C32" s="25"/>
      <c r="D32" s="25"/>
      <c r="E32" s="25"/>
      <c r="F32" s="25"/>
      <c r="G32" s="25"/>
    </row>
    <row r="33" spans="1:7" ht="26.25" customHeight="1" x14ac:dyDescent="0.25">
      <c r="A33" s="38" t="s">
        <v>27</v>
      </c>
      <c r="B33" s="15">
        <f>B34+B37</f>
        <v>1082824</v>
      </c>
      <c r="C33" s="15">
        <f>C34+C37</f>
        <v>0</v>
      </c>
      <c r="D33" s="15">
        <f>D34+D37</f>
        <v>0</v>
      </c>
      <c r="E33" s="15">
        <f>E34+E37</f>
        <v>0</v>
      </c>
      <c r="F33" s="15">
        <f>F34+F37</f>
        <v>1082824</v>
      </c>
      <c r="G33" s="29">
        <v>0</v>
      </c>
    </row>
    <row r="34" spans="1:7" ht="26.25" customHeight="1" x14ac:dyDescent="0.25">
      <c r="A34" s="39" t="s">
        <v>28</v>
      </c>
      <c r="B34" s="17">
        <f>SUM(C34:G34)</f>
        <v>414879</v>
      </c>
      <c r="C34" s="17"/>
      <c r="D34" s="17"/>
      <c r="E34" s="17"/>
      <c r="F34" s="17">
        <f>F35+F36</f>
        <v>414879</v>
      </c>
      <c r="G34" s="17"/>
    </row>
    <row r="35" spans="1:7" ht="26.25" customHeight="1" x14ac:dyDescent="0.25">
      <c r="A35" s="18" t="s">
        <v>29</v>
      </c>
      <c r="B35" s="19">
        <f t="shared" ref="B35:B36" si="2">SUM(C35:G35)</f>
        <v>414879</v>
      </c>
      <c r="C35" s="17"/>
      <c r="D35" s="17"/>
      <c r="E35" s="17"/>
      <c r="F35" s="19">
        <v>414879</v>
      </c>
      <c r="G35" s="17"/>
    </row>
    <row r="36" spans="1:7" ht="26.25" customHeight="1" x14ac:dyDescent="0.25">
      <c r="A36" s="18"/>
      <c r="B36" s="19">
        <f t="shared" si="2"/>
        <v>0</v>
      </c>
      <c r="C36" s="17"/>
      <c r="D36" s="17"/>
      <c r="E36" s="17"/>
      <c r="F36" s="19"/>
      <c r="G36" s="17"/>
    </row>
    <row r="37" spans="1:7" ht="26.25" customHeight="1" x14ac:dyDescent="0.25">
      <c r="A37" s="28" t="s">
        <v>30</v>
      </c>
      <c r="B37" s="17">
        <f>F37+G37+E37+D37</f>
        <v>667945</v>
      </c>
      <c r="C37" s="17">
        <f>SUM(C38:C39)</f>
        <v>0</v>
      </c>
      <c r="D37" s="17">
        <f>SUM(D38:D39)</f>
        <v>0</v>
      </c>
      <c r="E37" s="17">
        <f>SUM(E38:E39)</f>
        <v>0</v>
      </c>
      <c r="F37" s="17">
        <f>F39</f>
        <v>667945</v>
      </c>
      <c r="G37" s="25"/>
    </row>
    <row r="38" spans="1:7" ht="26.25" customHeight="1" x14ac:dyDescent="0.25">
      <c r="A38" s="23" t="s">
        <v>31</v>
      </c>
      <c r="B38" s="25">
        <v>0</v>
      </c>
      <c r="C38" s="25"/>
      <c r="D38" s="25"/>
      <c r="E38" s="25"/>
      <c r="F38" s="25">
        <v>0</v>
      </c>
      <c r="G38" s="25"/>
    </row>
    <row r="39" spans="1:7" ht="26.25" customHeight="1" x14ac:dyDescent="0.25">
      <c r="A39" s="18" t="s">
        <v>32</v>
      </c>
      <c r="B39" s="25">
        <f>SUM(C37:G37)</f>
        <v>667945</v>
      </c>
      <c r="C39" s="25"/>
      <c r="D39" s="19"/>
      <c r="E39" s="19"/>
      <c r="F39" s="19">
        <v>667945</v>
      </c>
      <c r="G39" s="25"/>
    </row>
    <row r="40" spans="1:7" ht="26.25" customHeight="1" x14ac:dyDescent="0.25">
      <c r="A40" s="14" t="s">
        <v>33</v>
      </c>
      <c r="B40" s="29"/>
      <c r="C40" s="30"/>
      <c r="D40" s="30"/>
      <c r="E40" s="30"/>
      <c r="F40" s="30"/>
      <c r="G40" s="29"/>
    </row>
    <row r="41" spans="1:7" ht="26.25" customHeight="1" x14ac:dyDescent="0.25">
      <c r="A41" s="14" t="s">
        <v>34</v>
      </c>
      <c r="B41" s="29">
        <f>B16-B33</f>
        <v>73366</v>
      </c>
      <c r="C41" s="29"/>
      <c r="D41" s="29"/>
      <c r="E41" s="29"/>
      <c r="F41" s="29"/>
      <c r="G41" s="29"/>
    </row>
    <row r="42" spans="1:7" ht="26.25" customHeight="1" x14ac:dyDescent="0.25">
      <c r="A42" s="31" t="s">
        <v>35</v>
      </c>
      <c r="B42" s="29">
        <f>B24*3.14/100</f>
        <v>36304.366000000002</v>
      </c>
      <c r="C42" s="29"/>
      <c r="D42" s="29"/>
      <c r="E42" s="29"/>
      <c r="F42" s="29"/>
      <c r="G42" s="29"/>
    </row>
    <row r="45" spans="1:7" x14ac:dyDescent="0.25">
      <c r="E45" s="32" t="s">
        <v>36</v>
      </c>
    </row>
    <row r="46" spans="1:7" x14ac:dyDescent="0.25">
      <c r="A46" s="33"/>
      <c r="B46" s="33"/>
      <c r="C46" s="33"/>
      <c r="D46" s="34"/>
      <c r="E46" s="35" t="s">
        <v>43</v>
      </c>
      <c r="F46" s="33"/>
      <c r="G46" s="33"/>
    </row>
    <row r="47" spans="1:7" x14ac:dyDescent="0.25">
      <c r="A47" s="33"/>
      <c r="B47" s="33"/>
      <c r="C47" s="33"/>
      <c r="D47" s="34"/>
      <c r="E47" s="42" t="s">
        <v>38</v>
      </c>
      <c r="F47" s="34"/>
      <c r="G47" s="34"/>
    </row>
    <row r="48" spans="1:7" x14ac:dyDescent="0.25">
      <c r="E48" s="36" t="s">
        <v>39</v>
      </c>
      <c r="F48" s="37"/>
      <c r="G48" s="37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="60" zoomScaleNormal="100" workbookViewId="0">
      <selection activeCell="A19" sqref="A19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54"/>
      <c r="B7" s="54"/>
      <c r="C7" s="54"/>
      <c r="D7" s="54"/>
      <c r="E7" s="54"/>
      <c r="F7" s="54"/>
      <c r="G7" s="2" t="s">
        <v>2</v>
      </c>
    </row>
    <row r="8" spans="1:7" x14ac:dyDescent="0.25">
      <c r="A8" s="54"/>
      <c r="B8" s="54"/>
      <c r="C8" s="54"/>
      <c r="D8" s="54"/>
      <c r="E8" s="54"/>
      <c r="F8" s="54"/>
      <c r="G8" s="2" t="s">
        <v>3</v>
      </c>
    </row>
    <row r="9" spans="1:7" x14ac:dyDescent="0.25">
      <c r="A9" s="54"/>
      <c r="B9" s="54"/>
      <c r="C9" s="54"/>
      <c r="D9" s="54"/>
      <c r="E9" s="54"/>
      <c r="F9" s="54"/>
      <c r="G9" s="2"/>
    </row>
    <row r="10" spans="1:7" x14ac:dyDescent="0.25">
      <c r="A10" s="54"/>
      <c r="B10" s="54"/>
      <c r="C10" s="54"/>
      <c r="D10" s="54"/>
      <c r="E10" s="54"/>
      <c r="F10" s="54"/>
      <c r="G10" s="54"/>
    </row>
    <row r="11" spans="1:7" x14ac:dyDescent="0.25">
      <c r="A11" s="56"/>
      <c r="B11" s="57"/>
      <c r="C11" s="57"/>
      <c r="D11" s="57"/>
      <c r="E11" s="57"/>
      <c r="F11" s="57"/>
      <c r="G11" s="57"/>
    </row>
    <row r="12" spans="1:7" x14ac:dyDescent="0.25">
      <c r="A12" s="56" t="s">
        <v>53</v>
      </c>
      <c r="B12" s="57"/>
      <c r="C12" s="57"/>
      <c r="D12" s="57"/>
      <c r="E12" s="57"/>
      <c r="F12" s="57"/>
      <c r="G12" s="57"/>
    </row>
    <row r="13" spans="1:7" x14ac:dyDescent="0.25">
      <c r="A13" s="54"/>
      <c r="B13" s="54"/>
      <c r="C13" s="54"/>
      <c r="D13" s="54"/>
      <c r="E13" s="54"/>
      <c r="F13" s="54"/>
      <c r="G13" s="54"/>
    </row>
    <row r="14" spans="1:7" ht="15.75" x14ac:dyDescent="0.25">
      <c r="A14" s="58" t="s">
        <v>6</v>
      </c>
      <c r="B14" s="58" t="s">
        <v>7</v>
      </c>
      <c r="C14" s="58"/>
      <c r="D14" s="58"/>
      <c r="E14" s="58"/>
      <c r="F14" s="58"/>
      <c r="G14" s="58"/>
    </row>
    <row r="15" spans="1:7" ht="15.75" x14ac:dyDescent="0.25">
      <c r="A15" s="58"/>
      <c r="B15" s="55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3" t="s">
        <v>13</v>
      </c>
    </row>
    <row r="16" spans="1:7" ht="15.75" x14ac:dyDescent="0.25">
      <c r="A16" s="14" t="s">
        <v>14</v>
      </c>
      <c r="B16" s="15">
        <f>B17+B22+B23+B24+B25+B26+B27+B32</f>
        <v>1248614.8</v>
      </c>
      <c r="C16" s="15"/>
      <c r="D16" s="15">
        <f>D17+D22+D23+D24+D25+D26+D27+D32</f>
        <v>1248614.8</v>
      </c>
      <c r="E16" s="15">
        <f t="shared" ref="E16:G16" si="0">E17+E22+E23+E24+E25+E26+E27+E32</f>
        <v>0</v>
      </c>
      <c r="F16" s="15">
        <f t="shared" si="0"/>
        <v>0</v>
      </c>
      <c r="G16" s="15">
        <f t="shared" si="0"/>
        <v>0</v>
      </c>
    </row>
    <row r="17" spans="1:7" ht="35.25" customHeight="1" x14ac:dyDescent="0.25">
      <c r="A17" s="16" t="s">
        <v>15</v>
      </c>
      <c r="B17" s="17">
        <f>C17+D17+E17+F17+G17</f>
        <v>0</v>
      </c>
      <c r="C17" s="17"/>
      <c r="D17" s="17">
        <f>D18</f>
        <v>0</v>
      </c>
      <c r="E17" s="17"/>
      <c r="F17" s="17"/>
      <c r="G17" s="17"/>
    </row>
    <row r="18" spans="1:7" ht="35.25" customHeight="1" x14ac:dyDescent="0.25">
      <c r="A18" s="18" t="s">
        <v>16</v>
      </c>
      <c r="B18" s="19">
        <f t="shared" ref="B18:B32" si="1">C18+D18+E18+F18+G18</f>
        <v>0</v>
      </c>
      <c r="C18" s="19"/>
      <c r="D18" s="19"/>
      <c r="E18" s="19"/>
      <c r="F18" s="19"/>
      <c r="G18" s="19"/>
    </row>
    <row r="19" spans="1:7" ht="35.25" customHeight="1" x14ac:dyDescent="0.25">
      <c r="A19" s="18" t="s">
        <v>17</v>
      </c>
      <c r="B19" s="20">
        <f t="shared" si="1"/>
        <v>0</v>
      </c>
      <c r="C19" s="19"/>
      <c r="D19" s="19"/>
      <c r="E19" s="19"/>
      <c r="F19" s="19"/>
      <c r="G19" s="19"/>
    </row>
    <row r="20" spans="1:7" ht="35.25" customHeight="1" x14ac:dyDescent="0.25">
      <c r="A20" s="18" t="s">
        <v>18</v>
      </c>
      <c r="B20" s="20">
        <f t="shared" si="1"/>
        <v>0</v>
      </c>
      <c r="C20" s="19"/>
      <c r="D20" s="19"/>
      <c r="E20" s="19"/>
      <c r="F20" s="19"/>
      <c r="G20" s="19"/>
    </row>
    <row r="21" spans="1:7" ht="35.25" customHeight="1" x14ac:dyDescent="0.25">
      <c r="A21" s="18" t="s">
        <v>19</v>
      </c>
      <c r="B21" s="20">
        <f t="shared" si="1"/>
        <v>0</v>
      </c>
      <c r="C21" s="19"/>
      <c r="D21" s="19"/>
      <c r="E21" s="19"/>
      <c r="F21" s="19"/>
      <c r="G21" s="19"/>
    </row>
    <row r="22" spans="1:7" ht="35.25" customHeight="1" x14ac:dyDescent="0.25">
      <c r="A22" s="21" t="s">
        <v>20</v>
      </c>
      <c r="B22" s="20">
        <f t="shared" si="1"/>
        <v>0</v>
      </c>
      <c r="C22" s="19"/>
      <c r="D22" s="19"/>
      <c r="E22" s="19"/>
      <c r="F22" s="19"/>
      <c r="G22" s="19"/>
    </row>
    <row r="23" spans="1:7" ht="35.25" customHeight="1" x14ac:dyDescent="0.25">
      <c r="A23" s="21" t="s">
        <v>21</v>
      </c>
      <c r="B23" s="20">
        <f t="shared" si="1"/>
        <v>0</v>
      </c>
      <c r="C23" s="19"/>
      <c r="D23" s="19"/>
      <c r="E23" s="19"/>
      <c r="F23" s="19"/>
      <c r="G23" s="19"/>
    </row>
    <row r="24" spans="1:7" ht="35.25" customHeight="1" x14ac:dyDescent="0.25">
      <c r="A24" s="21" t="s">
        <v>22</v>
      </c>
      <c r="B24" s="20">
        <f t="shared" si="1"/>
        <v>1248614.8</v>
      </c>
      <c r="C24" s="19"/>
      <c r="D24" s="19">
        <f>'[1]07'!$K$32</f>
        <v>1248614.8</v>
      </c>
      <c r="E24" s="19"/>
      <c r="F24" s="19"/>
      <c r="G24" s="19"/>
    </row>
    <row r="25" spans="1:7" ht="35.25" customHeight="1" x14ac:dyDescent="0.25">
      <c r="A25" s="21" t="s">
        <v>23</v>
      </c>
      <c r="B25" s="20">
        <f t="shared" si="1"/>
        <v>0</v>
      </c>
      <c r="C25" s="19"/>
      <c r="D25" s="19"/>
      <c r="E25" s="19"/>
      <c r="F25" s="19"/>
      <c r="G25" s="19"/>
    </row>
    <row r="26" spans="1:7" ht="35.25" customHeight="1" x14ac:dyDescent="0.25">
      <c r="A26" s="21" t="s">
        <v>24</v>
      </c>
      <c r="B26" s="20">
        <f t="shared" si="1"/>
        <v>0</v>
      </c>
      <c r="C26" s="19"/>
      <c r="D26" s="19"/>
      <c r="E26" s="19"/>
      <c r="F26" s="19"/>
      <c r="G26" s="19"/>
    </row>
    <row r="27" spans="1:7" ht="35.25" customHeight="1" x14ac:dyDescent="0.25">
      <c r="A27" s="21" t="s">
        <v>25</v>
      </c>
      <c r="B27" s="22">
        <f t="shared" si="1"/>
        <v>0</v>
      </c>
      <c r="C27" s="20"/>
      <c r="D27" s="20"/>
      <c r="E27" s="20"/>
      <c r="F27" s="20"/>
      <c r="G27" s="20"/>
    </row>
    <row r="28" spans="1:7" ht="35.25" customHeight="1" x14ac:dyDescent="0.25">
      <c r="A28" s="23"/>
      <c r="B28" s="24">
        <f t="shared" si="1"/>
        <v>0</v>
      </c>
      <c r="C28" s="25"/>
      <c r="D28" s="25"/>
      <c r="E28" s="25"/>
      <c r="F28" s="25"/>
      <c r="G28" s="25"/>
    </row>
    <row r="29" spans="1:7" ht="35.25" customHeight="1" x14ac:dyDescent="0.25">
      <c r="A29" s="23"/>
      <c r="B29" s="24">
        <f t="shared" si="1"/>
        <v>0</v>
      </c>
      <c r="C29" s="25"/>
      <c r="D29" s="25"/>
      <c r="E29" s="25"/>
      <c r="F29" s="25"/>
      <c r="G29" s="25"/>
    </row>
    <row r="30" spans="1:7" ht="35.25" customHeight="1" x14ac:dyDescent="0.25">
      <c r="A30" s="23"/>
      <c r="B30" s="24">
        <f t="shared" si="1"/>
        <v>0</v>
      </c>
      <c r="C30" s="25"/>
      <c r="D30" s="25"/>
      <c r="E30" s="25"/>
      <c r="F30" s="25"/>
      <c r="G30" s="25"/>
    </row>
    <row r="31" spans="1:7" ht="35.25" customHeight="1" x14ac:dyDescent="0.25">
      <c r="A31" s="23"/>
      <c r="B31" s="24">
        <f t="shared" si="1"/>
        <v>0</v>
      </c>
      <c r="C31" s="25"/>
      <c r="D31" s="25"/>
      <c r="E31" s="25"/>
      <c r="F31" s="25"/>
      <c r="G31" s="25"/>
    </row>
    <row r="32" spans="1:7" ht="35.25" customHeight="1" x14ac:dyDescent="0.25">
      <c r="A32" s="26" t="s">
        <v>26</v>
      </c>
      <c r="B32" s="20">
        <f t="shared" si="1"/>
        <v>0</v>
      </c>
      <c r="C32" s="25"/>
      <c r="D32" s="25"/>
      <c r="E32" s="25"/>
      <c r="F32" s="25"/>
      <c r="G32" s="25"/>
    </row>
    <row r="33" spans="1:7" ht="35.25" customHeight="1" x14ac:dyDescent="0.25">
      <c r="A33" s="38" t="s">
        <v>27</v>
      </c>
      <c r="B33" s="15">
        <f>B34+B37</f>
        <v>1171495</v>
      </c>
      <c r="C33" s="15">
        <f>C34+C37</f>
        <v>0</v>
      </c>
      <c r="D33" s="15">
        <f>D34+D37</f>
        <v>0</v>
      </c>
      <c r="E33" s="15">
        <f>E34+E37</f>
        <v>0</v>
      </c>
      <c r="F33" s="15">
        <f>F34+F37</f>
        <v>1171495</v>
      </c>
      <c r="G33" s="29">
        <v>0</v>
      </c>
    </row>
    <row r="34" spans="1:7" ht="35.25" customHeight="1" x14ac:dyDescent="0.25">
      <c r="A34" s="39" t="s">
        <v>28</v>
      </c>
      <c r="B34" s="17">
        <f>SUM(C34:G34)</f>
        <v>394013.99999999988</v>
      </c>
      <c r="C34" s="17"/>
      <c r="D34" s="17"/>
      <c r="E34" s="17"/>
      <c r="F34" s="17">
        <f>F35+F36</f>
        <v>394013.99999999988</v>
      </c>
      <c r="G34" s="17"/>
    </row>
    <row r="35" spans="1:7" ht="35.25" customHeight="1" x14ac:dyDescent="0.25">
      <c r="A35" s="18" t="s">
        <v>29</v>
      </c>
      <c r="B35" s="19">
        <f t="shared" ref="B35:B36" si="2">SUM(C35:G35)</f>
        <v>394013.99999999988</v>
      </c>
      <c r="C35" s="17"/>
      <c r="D35" s="17"/>
      <c r="E35" s="17"/>
      <c r="F35" s="19">
        <f>'[1]07'!$O$25</f>
        <v>394013.99999999988</v>
      </c>
      <c r="G35" s="17"/>
    </row>
    <row r="36" spans="1:7" ht="35.25" customHeight="1" x14ac:dyDescent="0.25">
      <c r="A36" s="18"/>
      <c r="B36" s="19">
        <f t="shared" si="2"/>
        <v>0</v>
      </c>
      <c r="C36" s="17"/>
      <c r="D36" s="17"/>
      <c r="E36" s="17"/>
      <c r="F36" s="19"/>
      <c r="G36" s="17"/>
    </row>
    <row r="37" spans="1:7" ht="35.25" customHeight="1" x14ac:dyDescent="0.25">
      <c r="A37" s="28" t="s">
        <v>30</v>
      </c>
      <c r="B37" s="17">
        <f>F37+G37+E37+D37</f>
        <v>777481</v>
      </c>
      <c r="C37" s="17">
        <f>SUM(C38:C39)</f>
        <v>0</v>
      </c>
      <c r="D37" s="17">
        <f>SUM(D38:D39)</f>
        <v>0</v>
      </c>
      <c r="E37" s="17">
        <f>SUM(E38:E39)</f>
        <v>0</v>
      </c>
      <c r="F37" s="17">
        <f>F39</f>
        <v>777481</v>
      </c>
      <c r="G37" s="25"/>
    </row>
    <row r="38" spans="1:7" ht="35.25" customHeight="1" x14ac:dyDescent="0.25">
      <c r="A38" s="23" t="s">
        <v>31</v>
      </c>
      <c r="B38" s="25">
        <v>0</v>
      </c>
      <c r="C38" s="25"/>
      <c r="D38" s="25"/>
      <c r="E38" s="25"/>
      <c r="F38" s="25">
        <v>0</v>
      </c>
      <c r="G38" s="25"/>
    </row>
    <row r="39" spans="1:7" ht="35.25" customHeight="1" x14ac:dyDescent="0.25">
      <c r="A39" s="18" t="s">
        <v>32</v>
      </c>
      <c r="B39" s="25">
        <f>SUM(C37:G37)</f>
        <v>777481</v>
      </c>
      <c r="C39" s="25"/>
      <c r="D39" s="19"/>
      <c r="E39" s="19"/>
      <c r="F39" s="19">
        <v>777481</v>
      </c>
      <c r="G39" s="25"/>
    </row>
    <row r="40" spans="1:7" ht="35.25" customHeight="1" x14ac:dyDescent="0.25">
      <c r="A40" s="14" t="s">
        <v>33</v>
      </c>
      <c r="B40" s="29"/>
      <c r="C40" s="30"/>
      <c r="D40" s="30"/>
      <c r="E40" s="30"/>
      <c r="F40" s="30"/>
      <c r="G40" s="29"/>
    </row>
    <row r="41" spans="1:7" ht="35.25" customHeight="1" x14ac:dyDescent="0.25">
      <c r="A41" s="14" t="s">
        <v>34</v>
      </c>
      <c r="B41" s="29">
        <f>B16-B33</f>
        <v>77119.800000000047</v>
      </c>
      <c r="C41" s="29"/>
      <c r="D41" s="29"/>
      <c r="E41" s="29"/>
      <c r="F41" s="29"/>
      <c r="G41" s="29"/>
    </row>
    <row r="42" spans="1:7" ht="31.5" x14ac:dyDescent="0.25">
      <c r="A42" s="31" t="s">
        <v>35</v>
      </c>
      <c r="B42" s="29">
        <f>B24*3.14/100</f>
        <v>39206.504720000004</v>
      </c>
      <c r="C42" s="29"/>
      <c r="D42" s="29"/>
      <c r="E42" s="29"/>
      <c r="F42" s="29"/>
      <c r="G42" s="29"/>
    </row>
    <row r="45" spans="1:7" x14ac:dyDescent="0.25">
      <c r="E45" s="32" t="s">
        <v>36</v>
      </c>
    </row>
    <row r="46" spans="1:7" x14ac:dyDescent="0.25">
      <c r="A46" s="33"/>
      <c r="B46" s="33"/>
      <c r="C46" s="33"/>
      <c r="D46" s="34"/>
      <c r="E46" s="35" t="s">
        <v>43</v>
      </c>
      <c r="F46" s="33"/>
      <c r="G46" s="33"/>
    </row>
    <row r="47" spans="1:7" x14ac:dyDescent="0.25">
      <c r="A47" s="33"/>
      <c r="B47" s="33"/>
      <c r="C47" s="33"/>
      <c r="D47" s="34"/>
      <c r="E47" s="42" t="s">
        <v>38</v>
      </c>
      <c r="F47" s="34"/>
      <c r="G47" s="34"/>
    </row>
    <row r="48" spans="1:7" x14ac:dyDescent="0.25">
      <c r="E48" s="36" t="s">
        <v>39</v>
      </c>
      <c r="F48" s="37"/>
      <c r="G48" s="37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2" zoomScale="60" zoomScaleNormal="100" workbookViewId="0">
      <selection activeCell="A18" sqref="A18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8"/>
      <c r="B7" s="8"/>
      <c r="C7" s="8"/>
      <c r="D7" s="8"/>
      <c r="E7" s="8"/>
      <c r="F7" s="8"/>
      <c r="G7" s="2" t="s">
        <v>2</v>
      </c>
    </row>
    <row r="8" spans="1:7" x14ac:dyDescent="0.25">
      <c r="A8" s="8"/>
      <c r="B8" s="8"/>
      <c r="C8" s="8"/>
      <c r="D8" s="8"/>
      <c r="E8" s="8"/>
      <c r="F8" s="8"/>
      <c r="G8" s="2" t="s">
        <v>3</v>
      </c>
    </row>
    <row r="9" spans="1:7" x14ac:dyDescent="0.25">
      <c r="A9" s="8"/>
      <c r="B9" s="8"/>
      <c r="C9" s="8"/>
      <c r="D9" s="8"/>
      <c r="E9" s="8"/>
      <c r="F9" s="8"/>
      <c r="G9" s="2"/>
    </row>
    <row r="10" spans="1:7" x14ac:dyDescent="0.25">
      <c r="A10" s="8"/>
      <c r="B10" s="8"/>
      <c r="C10" s="8"/>
      <c r="D10" s="8"/>
      <c r="E10" s="8"/>
      <c r="F10" s="8"/>
      <c r="G10" s="8"/>
    </row>
    <row r="11" spans="1:7" x14ac:dyDescent="0.25">
      <c r="A11" s="56"/>
      <c r="B11" s="57"/>
      <c r="C11" s="57"/>
      <c r="D11" s="57"/>
      <c r="E11" s="57"/>
      <c r="F11" s="57"/>
      <c r="G11" s="57"/>
    </row>
    <row r="12" spans="1:7" ht="21" customHeight="1" x14ac:dyDescent="0.25">
      <c r="A12" s="56" t="s">
        <v>40</v>
      </c>
      <c r="B12" s="57"/>
      <c r="C12" s="57"/>
      <c r="D12" s="57"/>
      <c r="E12" s="57"/>
      <c r="F12" s="57"/>
      <c r="G12" s="57"/>
    </row>
    <row r="13" spans="1:7" x14ac:dyDescent="0.25">
      <c r="A13" s="8"/>
      <c r="B13" s="8"/>
      <c r="C13" s="8"/>
      <c r="D13" s="8"/>
      <c r="E13" s="8"/>
      <c r="F13" s="8"/>
      <c r="G13" s="8"/>
    </row>
    <row r="14" spans="1:7" ht="21.75" customHeight="1" x14ac:dyDescent="0.25">
      <c r="A14" s="58" t="s">
        <v>6</v>
      </c>
      <c r="B14" s="58" t="s">
        <v>7</v>
      </c>
      <c r="C14" s="58"/>
      <c r="D14" s="58"/>
      <c r="E14" s="58"/>
      <c r="F14" s="58"/>
      <c r="G14" s="58"/>
    </row>
    <row r="15" spans="1:7" ht="21.75" customHeight="1" x14ac:dyDescent="0.25">
      <c r="A15" s="58"/>
      <c r="B15" s="10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3" t="s">
        <v>13</v>
      </c>
    </row>
    <row r="16" spans="1:7" ht="35.25" customHeight="1" x14ac:dyDescent="0.25">
      <c r="A16" s="14" t="s">
        <v>14</v>
      </c>
      <c r="B16" s="15">
        <f>B17+B22+B23+B24+B25+B26+B27+B32</f>
        <v>1188288</v>
      </c>
      <c r="C16" s="15"/>
      <c r="D16" s="15">
        <f>D17+D22+D23+D24+D25+D26+D27+D32</f>
        <v>1188288</v>
      </c>
      <c r="E16" s="15">
        <f t="shared" ref="E16:G16" si="0">E17+E22+E23+E24+E25+E26+E27+E32</f>
        <v>0</v>
      </c>
      <c r="F16" s="15">
        <f t="shared" si="0"/>
        <v>0</v>
      </c>
      <c r="G16" s="15">
        <f t="shared" si="0"/>
        <v>0</v>
      </c>
    </row>
    <row r="17" spans="1:7" ht="35.25" customHeight="1" x14ac:dyDescent="0.25">
      <c r="A17" s="16" t="s">
        <v>15</v>
      </c>
      <c r="B17" s="17">
        <f>C17+D17+E17+F17+G17</f>
        <v>0</v>
      </c>
      <c r="C17" s="17"/>
      <c r="D17" s="17">
        <f>D18</f>
        <v>0</v>
      </c>
      <c r="E17" s="17"/>
      <c r="F17" s="17"/>
      <c r="G17" s="17"/>
    </row>
    <row r="18" spans="1:7" ht="30" customHeight="1" x14ac:dyDescent="0.25">
      <c r="A18" s="18" t="s">
        <v>16</v>
      </c>
      <c r="B18" s="19">
        <f t="shared" ref="B18:B32" si="1">C18+D18+E18+F18+G18</f>
        <v>0</v>
      </c>
      <c r="C18" s="19"/>
      <c r="D18" s="19"/>
      <c r="E18" s="19"/>
      <c r="F18" s="19"/>
      <c r="G18" s="19"/>
    </row>
    <row r="19" spans="1:7" ht="30" customHeight="1" x14ac:dyDescent="0.25">
      <c r="A19" s="18" t="s">
        <v>17</v>
      </c>
      <c r="B19" s="20">
        <f t="shared" si="1"/>
        <v>0</v>
      </c>
      <c r="C19" s="19"/>
      <c r="D19" s="19"/>
      <c r="E19" s="19"/>
      <c r="F19" s="19"/>
      <c r="G19" s="19"/>
    </row>
    <row r="20" spans="1:7" ht="30" customHeight="1" x14ac:dyDescent="0.25">
      <c r="A20" s="18" t="s">
        <v>18</v>
      </c>
      <c r="B20" s="20">
        <f t="shared" si="1"/>
        <v>0</v>
      </c>
      <c r="C20" s="19"/>
      <c r="D20" s="19"/>
      <c r="E20" s="19"/>
      <c r="F20" s="19"/>
      <c r="G20" s="19"/>
    </row>
    <row r="21" spans="1:7" ht="30" customHeight="1" x14ac:dyDescent="0.25">
      <c r="A21" s="18" t="s">
        <v>19</v>
      </c>
      <c r="B21" s="20">
        <f t="shared" si="1"/>
        <v>0</v>
      </c>
      <c r="C21" s="19"/>
      <c r="D21" s="19"/>
      <c r="E21" s="19"/>
      <c r="F21" s="19"/>
      <c r="G21" s="19"/>
    </row>
    <row r="22" spans="1:7" ht="30" customHeight="1" x14ac:dyDescent="0.25">
      <c r="A22" s="21" t="s">
        <v>20</v>
      </c>
      <c r="B22" s="20">
        <f t="shared" si="1"/>
        <v>0</v>
      </c>
      <c r="C22" s="19"/>
      <c r="D22" s="19"/>
      <c r="E22" s="19"/>
      <c r="F22" s="19"/>
      <c r="G22" s="19"/>
    </row>
    <row r="23" spans="1:7" ht="30" customHeight="1" x14ac:dyDescent="0.25">
      <c r="A23" s="21" t="s">
        <v>21</v>
      </c>
      <c r="B23" s="20">
        <f t="shared" si="1"/>
        <v>0</v>
      </c>
      <c r="C23" s="19"/>
      <c r="D23" s="19"/>
      <c r="E23" s="19"/>
      <c r="F23" s="19"/>
      <c r="G23" s="19"/>
    </row>
    <row r="24" spans="1:7" ht="30" customHeight="1" x14ac:dyDescent="0.25">
      <c r="A24" s="21" t="s">
        <v>22</v>
      </c>
      <c r="B24" s="20">
        <f t="shared" si="1"/>
        <v>1188288</v>
      </c>
      <c r="C24" s="19"/>
      <c r="D24" s="19">
        <v>1188288</v>
      </c>
      <c r="E24" s="19"/>
      <c r="F24" s="19"/>
      <c r="G24" s="19"/>
    </row>
    <row r="25" spans="1:7" ht="30" customHeight="1" x14ac:dyDescent="0.25">
      <c r="A25" s="21" t="s">
        <v>23</v>
      </c>
      <c r="B25" s="20">
        <f t="shared" si="1"/>
        <v>0</v>
      </c>
      <c r="C25" s="19"/>
      <c r="D25" s="19"/>
      <c r="E25" s="19"/>
      <c r="F25" s="19"/>
      <c r="G25" s="19"/>
    </row>
    <row r="26" spans="1:7" ht="30" customHeight="1" x14ac:dyDescent="0.25">
      <c r="A26" s="21" t="s">
        <v>24</v>
      </c>
      <c r="B26" s="20">
        <f t="shared" si="1"/>
        <v>0</v>
      </c>
      <c r="C26" s="19"/>
      <c r="D26" s="19"/>
      <c r="E26" s="19"/>
      <c r="F26" s="19"/>
      <c r="G26" s="19"/>
    </row>
    <row r="27" spans="1:7" ht="30" customHeight="1" x14ac:dyDescent="0.25">
      <c r="A27" s="21" t="s">
        <v>25</v>
      </c>
      <c r="B27" s="22">
        <f t="shared" si="1"/>
        <v>0</v>
      </c>
      <c r="C27" s="20"/>
      <c r="D27" s="20"/>
      <c r="E27" s="20"/>
      <c r="F27" s="20"/>
      <c r="G27" s="20"/>
    </row>
    <row r="28" spans="1:7" ht="30" customHeight="1" x14ac:dyDescent="0.25">
      <c r="A28" s="23"/>
      <c r="B28" s="24">
        <f t="shared" si="1"/>
        <v>0</v>
      </c>
      <c r="C28" s="25"/>
      <c r="D28" s="25"/>
      <c r="E28" s="25"/>
      <c r="F28" s="25"/>
      <c r="G28" s="25"/>
    </row>
    <row r="29" spans="1:7" ht="30" customHeight="1" x14ac:dyDescent="0.25">
      <c r="A29" s="23"/>
      <c r="B29" s="24">
        <f t="shared" si="1"/>
        <v>0</v>
      </c>
      <c r="C29" s="25"/>
      <c r="D29" s="25"/>
      <c r="E29" s="25"/>
      <c r="F29" s="25"/>
      <c r="G29" s="25"/>
    </row>
    <row r="30" spans="1:7" ht="30" customHeight="1" x14ac:dyDescent="0.25">
      <c r="A30" s="23"/>
      <c r="B30" s="24">
        <f t="shared" si="1"/>
        <v>0</v>
      </c>
      <c r="C30" s="25"/>
      <c r="D30" s="25"/>
      <c r="E30" s="25"/>
      <c r="F30" s="25"/>
      <c r="G30" s="25"/>
    </row>
    <row r="31" spans="1:7" ht="30" customHeight="1" x14ac:dyDescent="0.25">
      <c r="A31" s="23"/>
      <c r="B31" s="24">
        <f t="shared" si="1"/>
        <v>0</v>
      </c>
      <c r="C31" s="25"/>
      <c r="D31" s="25"/>
      <c r="E31" s="25"/>
      <c r="F31" s="25"/>
      <c r="G31" s="25"/>
    </row>
    <row r="32" spans="1:7" ht="30" customHeight="1" x14ac:dyDescent="0.25">
      <c r="A32" s="26" t="s">
        <v>26</v>
      </c>
      <c r="B32" s="20">
        <f t="shared" si="1"/>
        <v>0</v>
      </c>
      <c r="C32" s="25"/>
      <c r="D32" s="25"/>
      <c r="E32" s="25"/>
      <c r="F32" s="25"/>
      <c r="G32" s="25"/>
    </row>
    <row r="33" spans="1:7" ht="35.25" customHeight="1" x14ac:dyDescent="0.25">
      <c r="A33" s="38" t="s">
        <v>27</v>
      </c>
      <c r="B33" s="15">
        <f>B34+B37</f>
        <v>1133464</v>
      </c>
      <c r="C33" s="15">
        <f>C34+C37</f>
        <v>0</v>
      </c>
      <c r="D33" s="15">
        <f>D34+D37</f>
        <v>0</v>
      </c>
      <c r="E33" s="15">
        <f>E34+E37</f>
        <v>0</v>
      </c>
      <c r="F33" s="15">
        <f>F34+F37</f>
        <v>1133464</v>
      </c>
      <c r="G33" s="29">
        <v>0</v>
      </c>
    </row>
    <row r="34" spans="1:7" ht="24.75" customHeight="1" x14ac:dyDescent="0.25">
      <c r="A34" s="39" t="s">
        <v>28</v>
      </c>
      <c r="B34" s="17">
        <f>SUM(C34:G34)</f>
        <v>356808</v>
      </c>
      <c r="C34" s="17"/>
      <c r="D34" s="17"/>
      <c r="E34" s="17"/>
      <c r="F34" s="17">
        <f>F35</f>
        <v>356808</v>
      </c>
      <c r="G34" s="17"/>
    </row>
    <row r="35" spans="1:7" ht="24.75" customHeight="1" x14ac:dyDescent="0.25">
      <c r="A35" s="18" t="s">
        <v>29</v>
      </c>
      <c r="B35" s="19">
        <f t="shared" ref="B35:B36" si="2">SUM(C35:G35)</f>
        <v>356808</v>
      </c>
      <c r="C35" s="17"/>
      <c r="D35" s="17"/>
      <c r="E35" s="17"/>
      <c r="F35" s="19">
        <v>356808</v>
      </c>
      <c r="G35" s="17"/>
    </row>
    <row r="36" spans="1:7" ht="24.75" customHeight="1" x14ac:dyDescent="0.25">
      <c r="A36" s="18"/>
      <c r="B36" s="19">
        <f t="shared" si="2"/>
        <v>0</v>
      </c>
      <c r="C36" s="17"/>
      <c r="D36" s="17"/>
      <c r="E36" s="17"/>
      <c r="F36" s="17"/>
      <c r="G36" s="17"/>
    </row>
    <row r="37" spans="1:7" ht="24.75" customHeight="1" x14ac:dyDescent="0.25">
      <c r="A37" s="28" t="s">
        <v>30</v>
      </c>
      <c r="B37" s="17">
        <f>F37+G37+E37+D37</f>
        <v>776656</v>
      </c>
      <c r="C37" s="17">
        <f>SUM(C38:C39)</f>
        <v>0</v>
      </c>
      <c r="D37" s="17">
        <f>SUM(D38:D39)</f>
        <v>0</v>
      </c>
      <c r="E37" s="17">
        <f>SUM(E38:E39)</f>
        <v>0</v>
      </c>
      <c r="F37" s="17">
        <v>776656</v>
      </c>
      <c r="G37" s="25"/>
    </row>
    <row r="38" spans="1:7" ht="24.75" customHeight="1" x14ac:dyDescent="0.25">
      <c r="A38" s="23" t="s">
        <v>31</v>
      </c>
      <c r="B38" s="25">
        <v>0</v>
      </c>
      <c r="C38" s="25"/>
      <c r="D38" s="25"/>
      <c r="E38" s="25"/>
      <c r="F38" s="25">
        <v>0</v>
      </c>
      <c r="G38" s="25"/>
    </row>
    <row r="39" spans="1:7" ht="24.75" customHeight="1" x14ac:dyDescent="0.25">
      <c r="A39" s="18" t="s">
        <v>32</v>
      </c>
      <c r="B39" s="25">
        <f>SUM(C37:G37)</f>
        <v>776656</v>
      </c>
      <c r="C39" s="25"/>
      <c r="D39" s="19"/>
      <c r="E39" s="19"/>
      <c r="F39" s="19">
        <v>776656</v>
      </c>
      <c r="G39" s="25"/>
    </row>
    <row r="40" spans="1:7" ht="24.75" customHeight="1" x14ac:dyDescent="0.25">
      <c r="A40" s="14" t="s">
        <v>33</v>
      </c>
      <c r="B40" s="29"/>
      <c r="C40" s="30"/>
      <c r="D40" s="30"/>
      <c r="E40" s="30"/>
      <c r="F40" s="30"/>
      <c r="G40" s="29"/>
    </row>
    <row r="41" spans="1:7" ht="26.25" customHeight="1" x14ac:dyDescent="0.25">
      <c r="A41" s="14" t="s">
        <v>34</v>
      </c>
      <c r="B41" s="29">
        <f>B16-B33</f>
        <v>54824</v>
      </c>
      <c r="C41" s="29"/>
      <c r="D41" s="29"/>
      <c r="E41" s="29"/>
      <c r="F41" s="29"/>
      <c r="G41" s="29"/>
    </row>
    <row r="42" spans="1:7" ht="33.75" customHeight="1" x14ac:dyDescent="0.25">
      <c r="A42" s="31" t="s">
        <v>35</v>
      </c>
      <c r="B42" s="29">
        <f>B24*3.14/100</f>
        <v>37312.243200000004</v>
      </c>
      <c r="C42" s="29"/>
      <c r="D42" s="29"/>
      <c r="E42" s="29"/>
      <c r="F42" s="29"/>
      <c r="G42" s="29"/>
    </row>
    <row r="45" spans="1:7" x14ac:dyDescent="0.25">
      <c r="E45" s="32" t="s">
        <v>36</v>
      </c>
    </row>
    <row r="46" spans="1:7" x14ac:dyDescent="0.25">
      <c r="A46" s="33"/>
      <c r="B46" s="33"/>
      <c r="C46" s="33"/>
      <c r="D46" s="34"/>
      <c r="E46" s="35" t="s">
        <v>37</v>
      </c>
      <c r="F46" s="33"/>
      <c r="G46" s="33"/>
    </row>
    <row r="47" spans="1:7" x14ac:dyDescent="0.25">
      <c r="A47" s="33"/>
      <c r="B47" s="33"/>
      <c r="C47" s="33"/>
      <c r="D47" s="34"/>
      <c r="E47" s="34" t="s">
        <v>38</v>
      </c>
      <c r="F47" s="34"/>
      <c r="G47" s="34"/>
    </row>
    <row r="48" spans="1:7" ht="32.25" customHeight="1" x14ac:dyDescent="0.25">
      <c r="E48" s="36" t="s">
        <v>39</v>
      </c>
      <c r="F48" s="37"/>
      <c r="G48" s="37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9" zoomScale="60" zoomScaleNormal="100" workbookViewId="0">
      <selection activeCell="E21" sqref="E21"/>
    </sheetView>
  </sheetViews>
  <sheetFormatPr defaultRowHeight="15" x14ac:dyDescent="0.25"/>
  <cols>
    <col min="1" max="1" width="62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8"/>
      <c r="B7" s="8"/>
      <c r="C7" s="8"/>
      <c r="D7" s="8"/>
      <c r="E7" s="8"/>
      <c r="F7" s="8"/>
      <c r="G7" s="2" t="s">
        <v>2</v>
      </c>
    </row>
    <row r="8" spans="1:7" x14ac:dyDescent="0.25">
      <c r="A8" s="8"/>
      <c r="B8" s="8"/>
      <c r="C8" s="8"/>
      <c r="D8" s="8"/>
      <c r="E8" s="8"/>
      <c r="F8" s="8"/>
      <c r="G8" s="2" t="s">
        <v>3</v>
      </c>
    </row>
    <row r="9" spans="1:7" x14ac:dyDescent="0.25">
      <c r="A9" s="8"/>
      <c r="B9" s="8"/>
      <c r="C9" s="8"/>
      <c r="D9" s="8"/>
      <c r="E9" s="8"/>
      <c r="F9" s="8"/>
      <c r="G9" s="2"/>
    </row>
    <row r="10" spans="1:7" x14ac:dyDescent="0.25">
      <c r="A10" s="8"/>
      <c r="B10" s="8"/>
      <c r="C10" s="8"/>
      <c r="D10" s="8"/>
      <c r="E10" s="8"/>
      <c r="F10" s="8"/>
      <c r="G10" s="8"/>
    </row>
    <row r="11" spans="1:7" x14ac:dyDescent="0.25">
      <c r="A11" s="56"/>
      <c r="B11" s="57"/>
      <c r="C11" s="57"/>
      <c r="D11" s="57"/>
      <c r="E11" s="57"/>
      <c r="F11" s="57"/>
      <c r="G11" s="57"/>
    </row>
    <row r="12" spans="1:7" ht="21" customHeight="1" x14ac:dyDescent="0.25">
      <c r="A12" s="56" t="s">
        <v>41</v>
      </c>
      <c r="B12" s="57"/>
      <c r="C12" s="57"/>
      <c r="D12" s="57"/>
      <c r="E12" s="57"/>
      <c r="F12" s="57"/>
      <c r="G12" s="57"/>
    </row>
    <row r="13" spans="1:7" x14ac:dyDescent="0.25">
      <c r="A13" s="8"/>
      <c r="B13" s="8"/>
      <c r="C13" s="8"/>
      <c r="D13" s="8"/>
      <c r="E13" s="8"/>
      <c r="F13" s="8"/>
      <c r="G13" s="8"/>
    </row>
    <row r="14" spans="1:7" ht="15.75" x14ac:dyDescent="0.25">
      <c r="A14" s="58" t="s">
        <v>6</v>
      </c>
      <c r="B14" s="58" t="s">
        <v>7</v>
      </c>
      <c r="C14" s="58"/>
      <c r="D14" s="58"/>
      <c r="E14" s="58"/>
      <c r="F14" s="58"/>
      <c r="G14" s="58"/>
    </row>
    <row r="15" spans="1:7" ht="15.75" x14ac:dyDescent="0.25">
      <c r="A15" s="58"/>
      <c r="B15" s="10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3" t="s">
        <v>13</v>
      </c>
    </row>
    <row r="16" spans="1:7" ht="35.25" customHeight="1" x14ac:dyDescent="0.25">
      <c r="A16" s="14" t="s">
        <v>14</v>
      </c>
      <c r="B16" s="15">
        <f>B17+B22+B23+B24+B25+B26+B27+B32</f>
        <v>1233802</v>
      </c>
      <c r="C16" s="15"/>
      <c r="D16" s="15">
        <f>D17+D22+D23+D24+D25+D26+D27+D32</f>
        <v>1233802</v>
      </c>
      <c r="E16" s="15">
        <f t="shared" ref="E16:G16" si="0">E17+E22+E23+E24+E25+E26+E27+E32</f>
        <v>0</v>
      </c>
      <c r="F16" s="15">
        <f t="shared" si="0"/>
        <v>0</v>
      </c>
      <c r="G16" s="15">
        <f t="shared" si="0"/>
        <v>0</v>
      </c>
    </row>
    <row r="17" spans="1:7" ht="35.25" customHeight="1" x14ac:dyDescent="0.25">
      <c r="A17" s="16" t="s">
        <v>15</v>
      </c>
      <c r="B17" s="17">
        <f>C17+D17+E17+F17+G17</f>
        <v>0</v>
      </c>
      <c r="C17" s="17"/>
      <c r="D17" s="17">
        <f>D18</f>
        <v>0</v>
      </c>
      <c r="E17" s="17"/>
      <c r="F17" s="17"/>
      <c r="G17" s="17"/>
    </row>
    <row r="18" spans="1:7" ht="30" customHeight="1" x14ac:dyDescent="0.25">
      <c r="A18" s="18" t="s">
        <v>16</v>
      </c>
      <c r="B18" s="19">
        <f t="shared" ref="B18:B32" si="1">C18+D18+E18+F18+G18</f>
        <v>0</v>
      </c>
      <c r="C18" s="19"/>
      <c r="D18" s="19"/>
      <c r="E18" s="19"/>
      <c r="F18" s="19"/>
      <c r="G18" s="19"/>
    </row>
    <row r="19" spans="1:7" ht="30" customHeight="1" x14ac:dyDescent="0.25">
      <c r="A19" s="18" t="s">
        <v>17</v>
      </c>
      <c r="B19" s="20">
        <f t="shared" si="1"/>
        <v>0</v>
      </c>
      <c r="C19" s="19"/>
      <c r="D19" s="19"/>
      <c r="E19" s="19"/>
      <c r="F19" s="19"/>
      <c r="G19" s="19"/>
    </row>
    <row r="20" spans="1:7" ht="30" customHeight="1" x14ac:dyDescent="0.25">
      <c r="A20" s="18" t="s">
        <v>18</v>
      </c>
      <c r="B20" s="20">
        <f t="shared" si="1"/>
        <v>0</v>
      </c>
      <c r="C20" s="19"/>
      <c r="D20" s="19"/>
      <c r="E20" s="19"/>
      <c r="F20" s="19"/>
      <c r="G20" s="19"/>
    </row>
    <row r="21" spans="1:7" ht="30" customHeight="1" x14ac:dyDescent="0.25">
      <c r="A21" s="18" t="s">
        <v>19</v>
      </c>
      <c r="B21" s="20">
        <f t="shared" si="1"/>
        <v>0</v>
      </c>
      <c r="C21" s="19"/>
      <c r="D21" s="19"/>
      <c r="E21" s="19"/>
      <c r="F21" s="19"/>
      <c r="G21" s="19"/>
    </row>
    <row r="22" spans="1:7" ht="30" customHeight="1" x14ac:dyDescent="0.25">
      <c r="A22" s="21" t="s">
        <v>20</v>
      </c>
      <c r="B22" s="20">
        <f t="shared" si="1"/>
        <v>0</v>
      </c>
      <c r="C22" s="19"/>
      <c r="D22" s="19"/>
      <c r="E22" s="19"/>
      <c r="F22" s="19"/>
      <c r="G22" s="19"/>
    </row>
    <row r="23" spans="1:7" ht="30" customHeight="1" x14ac:dyDescent="0.25">
      <c r="A23" s="21" t="s">
        <v>21</v>
      </c>
      <c r="B23" s="20">
        <f t="shared" si="1"/>
        <v>0</v>
      </c>
      <c r="C23" s="19"/>
      <c r="D23" s="19"/>
      <c r="E23" s="19"/>
      <c r="F23" s="19"/>
      <c r="G23" s="19"/>
    </row>
    <row r="24" spans="1:7" ht="30" customHeight="1" x14ac:dyDescent="0.25">
      <c r="A24" s="21" t="s">
        <v>22</v>
      </c>
      <c r="B24" s="20">
        <f t="shared" si="1"/>
        <v>1233802</v>
      </c>
      <c r="C24" s="19"/>
      <c r="D24" s="19">
        <v>1233802</v>
      </c>
      <c r="E24" s="19"/>
      <c r="F24" s="19"/>
      <c r="G24" s="19"/>
    </row>
    <row r="25" spans="1:7" ht="30" customHeight="1" x14ac:dyDescent="0.25">
      <c r="A25" s="21" t="s">
        <v>23</v>
      </c>
      <c r="B25" s="20">
        <f t="shared" si="1"/>
        <v>0</v>
      </c>
      <c r="C25" s="19"/>
      <c r="D25" s="19"/>
      <c r="E25" s="19"/>
      <c r="F25" s="19"/>
      <c r="G25" s="19"/>
    </row>
    <row r="26" spans="1:7" ht="30" customHeight="1" x14ac:dyDescent="0.25">
      <c r="A26" s="21" t="s">
        <v>24</v>
      </c>
      <c r="B26" s="20">
        <f t="shared" si="1"/>
        <v>0</v>
      </c>
      <c r="C26" s="19"/>
      <c r="D26" s="19"/>
      <c r="E26" s="19"/>
      <c r="F26" s="19"/>
      <c r="G26" s="19"/>
    </row>
    <row r="27" spans="1:7" ht="30" customHeight="1" x14ac:dyDescent="0.25">
      <c r="A27" s="21" t="s">
        <v>25</v>
      </c>
      <c r="B27" s="22">
        <f t="shared" si="1"/>
        <v>0</v>
      </c>
      <c r="C27" s="20"/>
      <c r="D27" s="20"/>
      <c r="E27" s="20"/>
      <c r="F27" s="20"/>
      <c r="G27" s="20"/>
    </row>
    <row r="28" spans="1:7" ht="30" customHeight="1" x14ac:dyDescent="0.25">
      <c r="A28" s="23"/>
      <c r="B28" s="24">
        <f t="shared" si="1"/>
        <v>0</v>
      </c>
      <c r="C28" s="25"/>
      <c r="D28" s="25"/>
      <c r="E28" s="25"/>
      <c r="F28" s="25"/>
      <c r="G28" s="25"/>
    </row>
    <row r="29" spans="1:7" ht="30" customHeight="1" x14ac:dyDescent="0.25">
      <c r="A29" s="23"/>
      <c r="B29" s="24">
        <f t="shared" si="1"/>
        <v>0</v>
      </c>
      <c r="C29" s="25"/>
      <c r="D29" s="25"/>
      <c r="E29" s="25"/>
      <c r="F29" s="25"/>
      <c r="G29" s="25"/>
    </row>
    <row r="30" spans="1:7" ht="30" customHeight="1" x14ac:dyDescent="0.25">
      <c r="A30" s="23"/>
      <c r="B30" s="24">
        <f t="shared" si="1"/>
        <v>0</v>
      </c>
      <c r="C30" s="25"/>
      <c r="D30" s="25"/>
      <c r="E30" s="25"/>
      <c r="F30" s="25"/>
      <c r="G30" s="25"/>
    </row>
    <row r="31" spans="1:7" ht="30" customHeight="1" x14ac:dyDescent="0.25">
      <c r="A31" s="23"/>
      <c r="B31" s="24">
        <f t="shared" si="1"/>
        <v>0</v>
      </c>
      <c r="C31" s="25"/>
      <c r="D31" s="25"/>
      <c r="E31" s="25"/>
      <c r="F31" s="25"/>
      <c r="G31" s="25"/>
    </row>
    <row r="32" spans="1:7" ht="30" customHeight="1" x14ac:dyDescent="0.25">
      <c r="A32" s="26" t="s">
        <v>26</v>
      </c>
      <c r="B32" s="20">
        <f t="shared" si="1"/>
        <v>0</v>
      </c>
      <c r="C32" s="25"/>
      <c r="D32" s="25"/>
      <c r="E32" s="25"/>
      <c r="F32" s="25"/>
      <c r="G32" s="25"/>
    </row>
    <row r="33" spans="1:7" ht="35.25" customHeight="1" x14ac:dyDescent="0.25">
      <c r="A33" s="38" t="s">
        <v>27</v>
      </c>
      <c r="B33" s="15">
        <f>B34+B37</f>
        <v>1145230</v>
      </c>
      <c r="C33" s="15">
        <f>C34+C37</f>
        <v>0</v>
      </c>
      <c r="D33" s="15">
        <f>D34+D37</f>
        <v>0</v>
      </c>
      <c r="E33" s="15">
        <f>E34+E37</f>
        <v>0</v>
      </c>
      <c r="F33" s="15">
        <f>F34+F37</f>
        <v>1145230</v>
      </c>
      <c r="G33" s="29">
        <v>0</v>
      </c>
    </row>
    <row r="34" spans="1:7" ht="24.75" customHeight="1" x14ac:dyDescent="0.25">
      <c r="A34" s="39" t="s">
        <v>28</v>
      </c>
      <c r="B34" s="17">
        <f>SUM(C34:G34)</f>
        <v>332754</v>
      </c>
      <c r="C34" s="17"/>
      <c r="D34" s="17"/>
      <c r="E34" s="17"/>
      <c r="F34" s="17">
        <f>F35+F36</f>
        <v>332754</v>
      </c>
      <c r="G34" s="17"/>
    </row>
    <row r="35" spans="1:7" ht="24.75" customHeight="1" x14ac:dyDescent="0.25">
      <c r="A35" s="18" t="s">
        <v>29</v>
      </c>
      <c r="B35" s="19">
        <f t="shared" ref="B35:B36" si="2">SUM(C35:G35)</f>
        <v>332754</v>
      </c>
      <c r="C35" s="17"/>
      <c r="D35" s="17"/>
      <c r="E35" s="17"/>
      <c r="F35" s="19">
        <v>332754</v>
      </c>
      <c r="G35" s="17"/>
    </row>
    <row r="36" spans="1:7" ht="24.75" customHeight="1" x14ac:dyDescent="0.25">
      <c r="A36" s="18"/>
      <c r="B36" s="19">
        <f t="shared" si="2"/>
        <v>0</v>
      </c>
      <c r="C36" s="17"/>
      <c r="D36" s="17"/>
      <c r="E36" s="17"/>
      <c r="F36" s="19"/>
      <c r="G36" s="17"/>
    </row>
    <row r="37" spans="1:7" ht="24.75" customHeight="1" x14ac:dyDescent="0.25">
      <c r="A37" s="28" t="s">
        <v>30</v>
      </c>
      <c r="B37" s="17">
        <f>F37+G37+E37+D37</f>
        <v>812476</v>
      </c>
      <c r="C37" s="17">
        <f>SUM(C38:C39)</f>
        <v>0</v>
      </c>
      <c r="D37" s="17">
        <f>SUM(D38:D39)</f>
        <v>0</v>
      </c>
      <c r="E37" s="17">
        <f>SUM(E38:E39)</f>
        <v>0</v>
      </c>
      <c r="F37" s="17">
        <f>F39</f>
        <v>812476</v>
      </c>
      <c r="G37" s="25"/>
    </row>
    <row r="38" spans="1:7" ht="24.75" customHeight="1" x14ac:dyDescent="0.25">
      <c r="A38" s="23" t="s">
        <v>31</v>
      </c>
      <c r="B38" s="25">
        <v>0</v>
      </c>
      <c r="C38" s="25"/>
      <c r="D38" s="25"/>
      <c r="E38" s="25"/>
      <c r="F38" s="25">
        <v>0</v>
      </c>
      <c r="G38" s="25"/>
    </row>
    <row r="39" spans="1:7" ht="24.75" customHeight="1" x14ac:dyDescent="0.25">
      <c r="A39" s="18" t="s">
        <v>32</v>
      </c>
      <c r="B39" s="25">
        <f>SUM(C37:G37)</f>
        <v>812476</v>
      </c>
      <c r="C39" s="25"/>
      <c r="D39" s="19"/>
      <c r="E39" s="19"/>
      <c r="F39" s="19">
        <v>812476</v>
      </c>
      <c r="G39" s="25"/>
    </row>
    <row r="40" spans="1:7" ht="24.75" customHeight="1" x14ac:dyDescent="0.25">
      <c r="A40" s="14" t="s">
        <v>33</v>
      </c>
      <c r="B40" s="29"/>
      <c r="C40" s="30"/>
      <c r="D40" s="30"/>
      <c r="E40" s="30"/>
      <c r="F40" s="30"/>
      <c r="G40" s="29"/>
    </row>
    <row r="41" spans="1:7" ht="26.25" customHeight="1" x14ac:dyDescent="0.25">
      <c r="A41" s="14" t="s">
        <v>34</v>
      </c>
      <c r="B41" s="29">
        <f>B16-B33</f>
        <v>88572</v>
      </c>
      <c r="C41" s="29"/>
      <c r="D41" s="29"/>
      <c r="E41" s="29"/>
      <c r="F41" s="29"/>
      <c r="G41" s="29"/>
    </row>
    <row r="42" spans="1:7" ht="33.75" customHeight="1" x14ac:dyDescent="0.25">
      <c r="A42" s="31" t="s">
        <v>35</v>
      </c>
      <c r="B42" s="29">
        <f>B24*3.14/100</f>
        <v>38741.382799999999</v>
      </c>
      <c r="C42" s="29"/>
      <c r="D42" s="29"/>
      <c r="E42" s="29"/>
      <c r="F42" s="29"/>
      <c r="G42" s="29"/>
    </row>
    <row r="45" spans="1:7" x14ac:dyDescent="0.25">
      <c r="E45" s="32" t="s">
        <v>36</v>
      </c>
    </row>
    <row r="46" spans="1:7" x14ac:dyDescent="0.25">
      <c r="A46" s="33"/>
      <c r="B46" s="33"/>
      <c r="C46" s="33"/>
      <c r="D46" s="34"/>
      <c r="E46" s="35" t="s">
        <v>37</v>
      </c>
      <c r="F46" s="33"/>
      <c r="G46" s="33"/>
    </row>
    <row r="47" spans="1:7" x14ac:dyDescent="0.25">
      <c r="A47" s="33"/>
      <c r="B47" s="33"/>
      <c r="C47" s="33"/>
      <c r="D47" s="34"/>
      <c r="E47" s="34" t="s">
        <v>38</v>
      </c>
      <c r="F47" s="34"/>
      <c r="G47" s="34"/>
    </row>
    <row r="48" spans="1:7" ht="32.25" customHeight="1" x14ac:dyDescent="0.25">
      <c r="E48" s="36" t="s">
        <v>39</v>
      </c>
      <c r="F48" s="37"/>
      <c r="G48" s="37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2" zoomScale="60" zoomScaleNormal="60" workbookViewId="0">
      <selection activeCell="F53" sqref="F53"/>
    </sheetView>
  </sheetViews>
  <sheetFormatPr defaultRowHeight="15" x14ac:dyDescent="0.25"/>
  <cols>
    <col min="1" max="1" width="57.28515625" customWidth="1"/>
    <col min="2" max="2" width="15" customWidth="1"/>
    <col min="3" max="7" width="14.71093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9"/>
      <c r="B7" s="9"/>
      <c r="C7" s="9"/>
      <c r="D7" s="9"/>
      <c r="E7" s="9"/>
      <c r="F7" s="9"/>
      <c r="G7" s="2" t="s">
        <v>2</v>
      </c>
    </row>
    <row r="8" spans="1:7" x14ac:dyDescent="0.25">
      <c r="A8" s="9"/>
      <c r="B8" s="9"/>
      <c r="C8" s="9"/>
      <c r="D8" s="9"/>
      <c r="E8" s="9"/>
      <c r="F8" s="9"/>
      <c r="G8" s="2" t="s">
        <v>3</v>
      </c>
    </row>
    <row r="9" spans="1:7" x14ac:dyDescent="0.25">
      <c r="A9" s="9"/>
      <c r="B9" s="9"/>
      <c r="C9" s="9"/>
      <c r="D9" s="9"/>
      <c r="E9" s="9"/>
      <c r="F9" s="9"/>
      <c r="G9" s="2"/>
    </row>
    <row r="10" spans="1:7" x14ac:dyDescent="0.25">
      <c r="A10" s="9"/>
      <c r="B10" s="9"/>
      <c r="C10" s="9"/>
      <c r="D10" s="9"/>
      <c r="E10" s="9"/>
      <c r="F10" s="9"/>
      <c r="G10" s="9"/>
    </row>
    <row r="11" spans="1:7" x14ac:dyDescent="0.25">
      <c r="A11" s="56"/>
      <c r="B11" s="57"/>
      <c r="C11" s="57"/>
      <c r="D11" s="57"/>
      <c r="E11" s="57"/>
      <c r="F11" s="57"/>
      <c r="G11" s="57"/>
    </row>
    <row r="12" spans="1:7" x14ac:dyDescent="0.25">
      <c r="A12" s="56" t="s">
        <v>42</v>
      </c>
      <c r="B12" s="57"/>
      <c r="C12" s="57"/>
      <c r="D12" s="57"/>
      <c r="E12" s="57"/>
      <c r="F12" s="57"/>
      <c r="G12" s="57"/>
    </row>
    <row r="13" spans="1:7" x14ac:dyDescent="0.25">
      <c r="A13" s="9"/>
      <c r="B13" s="9"/>
      <c r="C13" s="9"/>
      <c r="D13" s="9"/>
      <c r="E13" s="9"/>
      <c r="F13" s="9"/>
      <c r="G13" s="9"/>
    </row>
    <row r="14" spans="1:7" ht="15.75" x14ac:dyDescent="0.25">
      <c r="A14" s="58" t="s">
        <v>6</v>
      </c>
      <c r="B14" s="58" t="s">
        <v>7</v>
      </c>
      <c r="C14" s="58"/>
      <c r="D14" s="58"/>
      <c r="E14" s="58"/>
      <c r="F14" s="58"/>
      <c r="G14" s="58"/>
    </row>
    <row r="15" spans="1:7" ht="15.75" x14ac:dyDescent="0.25">
      <c r="A15" s="58"/>
      <c r="B15" s="10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3" t="s">
        <v>13</v>
      </c>
    </row>
    <row r="16" spans="1:7" ht="31.5" customHeight="1" x14ac:dyDescent="0.25">
      <c r="A16" s="14" t="s">
        <v>14</v>
      </c>
      <c r="B16" s="15">
        <f>B17+B22+B23+B24+B25+B26+B27+B32</f>
        <v>1104070</v>
      </c>
      <c r="C16" s="15"/>
      <c r="D16" s="15">
        <f>D17+D22+D23+D24+D25+D26+D27+D32</f>
        <v>1104070</v>
      </c>
      <c r="E16" s="15">
        <f t="shared" ref="E16:G16" si="0">E17+E22+E23+E24+E25+E26+E27+E32</f>
        <v>0</v>
      </c>
      <c r="F16" s="15">
        <f t="shared" si="0"/>
        <v>0</v>
      </c>
      <c r="G16" s="15">
        <f t="shared" si="0"/>
        <v>0</v>
      </c>
    </row>
    <row r="17" spans="1:7" ht="44.25" customHeight="1" x14ac:dyDescent="0.25">
      <c r="A17" s="16" t="s">
        <v>15</v>
      </c>
      <c r="B17" s="17">
        <f>C17+D17+E17+F17+G17</f>
        <v>0</v>
      </c>
      <c r="C17" s="17"/>
      <c r="D17" s="17">
        <f>D18</f>
        <v>0</v>
      </c>
      <c r="E17" s="17"/>
      <c r="F17" s="17"/>
      <c r="G17" s="17"/>
    </row>
    <row r="18" spans="1:7" ht="31.5" customHeight="1" x14ac:dyDescent="0.25">
      <c r="A18" s="18" t="s">
        <v>16</v>
      </c>
      <c r="B18" s="19">
        <f t="shared" ref="B18:B32" si="1">C18+D18+E18+F18+G18</f>
        <v>0</v>
      </c>
      <c r="C18" s="19"/>
      <c r="D18" s="19"/>
      <c r="E18" s="19"/>
      <c r="F18" s="19"/>
      <c r="G18" s="19"/>
    </row>
    <row r="19" spans="1:7" ht="31.5" customHeight="1" x14ac:dyDescent="0.25">
      <c r="A19" s="18" t="s">
        <v>17</v>
      </c>
      <c r="B19" s="20">
        <f t="shared" si="1"/>
        <v>0</v>
      </c>
      <c r="C19" s="19"/>
      <c r="D19" s="19"/>
      <c r="E19" s="19"/>
      <c r="F19" s="19"/>
      <c r="G19" s="19"/>
    </row>
    <row r="20" spans="1:7" ht="31.5" customHeight="1" x14ac:dyDescent="0.25">
      <c r="A20" s="18" t="s">
        <v>18</v>
      </c>
      <c r="B20" s="20">
        <f t="shared" si="1"/>
        <v>0</v>
      </c>
      <c r="C20" s="19"/>
      <c r="D20" s="19"/>
      <c r="E20" s="19"/>
      <c r="F20" s="19"/>
      <c r="G20" s="19"/>
    </row>
    <row r="21" spans="1:7" ht="31.5" customHeight="1" x14ac:dyDescent="0.25">
      <c r="A21" s="18" t="s">
        <v>19</v>
      </c>
      <c r="B21" s="20">
        <f t="shared" si="1"/>
        <v>0</v>
      </c>
      <c r="C21" s="19"/>
      <c r="D21" s="19"/>
      <c r="E21" s="19"/>
      <c r="F21" s="19"/>
      <c r="G21" s="19"/>
    </row>
    <row r="22" spans="1:7" ht="31.5" customHeight="1" x14ac:dyDescent="0.25">
      <c r="A22" s="21" t="s">
        <v>44</v>
      </c>
      <c r="B22" s="20">
        <f t="shared" si="1"/>
        <v>0</v>
      </c>
      <c r="C22" s="19"/>
      <c r="D22" s="19"/>
      <c r="E22" s="19"/>
      <c r="F22" s="19"/>
      <c r="G22" s="19"/>
    </row>
    <row r="23" spans="1:7" ht="31.5" customHeight="1" x14ac:dyDescent="0.25">
      <c r="A23" s="21" t="s">
        <v>45</v>
      </c>
      <c r="B23" s="20">
        <f t="shared" si="1"/>
        <v>0</v>
      </c>
      <c r="C23" s="19"/>
      <c r="D23" s="19"/>
      <c r="E23" s="19"/>
      <c r="F23" s="19"/>
      <c r="G23" s="19"/>
    </row>
    <row r="24" spans="1:7" ht="31.5" customHeight="1" x14ac:dyDescent="0.25">
      <c r="A24" s="21" t="s">
        <v>22</v>
      </c>
      <c r="B24" s="20">
        <f t="shared" si="1"/>
        <v>1104070</v>
      </c>
      <c r="C24" s="19"/>
      <c r="D24" s="19">
        <v>1104070</v>
      </c>
      <c r="E24" s="19"/>
      <c r="F24" s="19"/>
      <c r="G24" s="19"/>
    </row>
    <row r="25" spans="1:7" ht="31.5" customHeight="1" x14ac:dyDescent="0.25">
      <c r="A25" s="21" t="s">
        <v>23</v>
      </c>
      <c r="B25" s="20">
        <f t="shared" si="1"/>
        <v>0</v>
      </c>
      <c r="C25" s="19"/>
      <c r="D25" s="19"/>
      <c r="E25" s="19"/>
      <c r="F25" s="19"/>
      <c r="G25" s="19"/>
    </row>
    <row r="26" spans="1:7" ht="31.5" customHeight="1" x14ac:dyDescent="0.25">
      <c r="A26" s="21" t="s">
        <v>24</v>
      </c>
      <c r="B26" s="20">
        <f t="shared" si="1"/>
        <v>0</v>
      </c>
      <c r="C26" s="19"/>
      <c r="D26" s="19"/>
      <c r="E26" s="19"/>
      <c r="F26" s="19"/>
      <c r="G26" s="19"/>
    </row>
    <row r="27" spans="1:7" ht="31.5" customHeight="1" x14ac:dyDescent="0.25">
      <c r="A27" s="21" t="s">
        <v>25</v>
      </c>
      <c r="B27" s="22">
        <f t="shared" si="1"/>
        <v>0</v>
      </c>
      <c r="C27" s="20"/>
      <c r="D27" s="20"/>
      <c r="E27" s="20"/>
      <c r="F27" s="20"/>
      <c r="G27" s="20"/>
    </row>
    <row r="28" spans="1:7" ht="31.5" customHeight="1" x14ac:dyDescent="0.25">
      <c r="A28" s="23"/>
      <c r="B28" s="24">
        <f t="shared" si="1"/>
        <v>0</v>
      </c>
      <c r="C28" s="25"/>
      <c r="D28" s="25"/>
      <c r="E28" s="25"/>
      <c r="F28" s="25"/>
      <c r="G28" s="25"/>
    </row>
    <row r="29" spans="1:7" ht="31.5" customHeight="1" x14ac:dyDescent="0.25">
      <c r="A29" s="23"/>
      <c r="B29" s="24">
        <f t="shared" si="1"/>
        <v>0</v>
      </c>
      <c r="C29" s="25"/>
      <c r="D29" s="25"/>
      <c r="E29" s="25"/>
      <c r="F29" s="25"/>
      <c r="G29" s="25"/>
    </row>
    <row r="30" spans="1:7" ht="31.5" customHeight="1" x14ac:dyDescent="0.25">
      <c r="A30" s="23"/>
      <c r="B30" s="24">
        <f t="shared" si="1"/>
        <v>0</v>
      </c>
      <c r="C30" s="25"/>
      <c r="D30" s="25"/>
      <c r="E30" s="25"/>
      <c r="F30" s="25"/>
      <c r="G30" s="25"/>
    </row>
    <row r="31" spans="1:7" ht="31.5" customHeight="1" x14ac:dyDescent="0.25">
      <c r="A31" s="23"/>
      <c r="B31" s="24">
        <f t="shared" si="1"/>
        <v>0</v>
      </c>
      <c r="C31" s="25"/>
      <c r="D31" s="25"/>
      <c r="E31" s="25"/>
      <c r="F31" s="25"/>
      <c r="G31" s="25"/>
    </row>
    <row r="32" spans="1:7" ht="31.5" customHeight="1" x14ac:dyDescent="0.25">
      <c r="A32" s="26" t="s">
        <v>26</v>
      </c>
      <c r="B32" s="20">
        <f t="shared" si="1"/>
        <v>0</v>
      </c>
      <c r="C32" s="25"/>
      <c r="D32" s="25"/>
      <c r="E32" s="25"/>
      <c r="F32" s="25"/>
      <c r="G32" s="25"/>
    </row>
    <row r="33" spans="1:7" ht="38.25" customHeight="1" x14ac:dyDescent="0.25">
      <c r="A33" s="38" t="s">
        <v>27</v>
      </c>
      <c r="B33" s="15">
        <f>B34+B37</f>
        <v>1043378</v>
      </c>
      <c r="C33" s="15">
        <f>C34+C37</f>
        <v>0</v>
      </c>
      <c r="D33" s="15">
        <f>D34+D37</f>
        <v>0</v>
      </c>
      <c r="E33" s="15">
        <f>E34+E37</f>
        <v>0</v>
      </c>
      <c r="F33" s="15">
        <f>F34+F37</f>
        <v>1043378</v>
      </c>
      <c r="G33" s="29">
        <v>0</v>
      </c>
    </row>
    <row r="34" spans="1:7" ht="30" customHeight="1" x14ac:dyDescent="0.25">
      <c r="A34" s="39" t="s">
        <v>28</v>
      </c>
      <c r="B34" s="17">
        <f>SUM(C34:G34)</f>
        <v>290724</v>
      </c>
      <c r="C34" s="17"/>
      <c r="D34" s="17"/>
      <c r="E34" s="17"/>
      <c r="F34" s="17">
        <f>F35+F36</f>
        <v>290724</v>
      </c>
      <c r="G34" s="17"/>
    </row>
    <row r="35" spans="1:7" ht="30" customHeight="1" x14ac:dyDescent="0.25">
      <c r="A35" s="18" t="s">
        <v>29</v>
      </c>
      <c r="B35" s="19">
        <f t="shared" ref="B35:B36" si="2">SUM(C35:G35)</f>
        <v>290724</v>
      </c>
      <c r="C35" s="17"/>
      <c r="D35" s="17"/>
      <c r="E35" s="17"/>
      <c r="F35" s="19">
        <v>290724</v>
      </c>
      <c r="G35" s="17"/>
    </row>
    <row r="36" spans="1:7" ht="30" customHeight="1" x14ac:dyDescent="0.25">
      <c r="A36" s="18"/>
      <c r="B36" s="19">
        <f t="shared" si="2"/>
        <v>0</v>
      </c>
      <c r="C36" s="17"/>
      <c r="D36" s="17"/>
      <c r="E36" s="17"/>
      <c r="F36" s="19"/>
      <c r="G36" s="17"/>
    </row>
    <row r="37" spans="1:7" ht="30" customHeight="1" x14ac:dyDescent="0.25">
      <c r="A37" s="28" t="s">
        <v>30</v>
      </c>
      <c r="B37" s="17">
        <f>F37+G37+E37+D37</f>
        <v>752654</v>
      </c>
      <c r="C37" s="17">
        <f>SUM(C38:C39)</f>
        <v>0</v>
      </c>
      <c r="D37" s="17">
        <f>SUM(D38:D39)</f>
        <v>0</v>
      </c>
      <c r="E37" s="17">
        <f>SUM(E38:E39)</f>
        <v>0</v>
      </c>
      <c r="F37" s="17">
        <f>F39</f>
        <v>752654</v>
      </c>
      <c r="G37" s="25"/>
    </row>
    <row r="38" spans="1:7" ht="30" customHeight="1" x14ac:dyDescent="0.25">
      <c r="A38" s="23" t="s">
        <v>31</v>
      </c>
      <c r="B38" s="25">
        <v>0</v>
      </c>
      <c r="C38" s="25"/>
      <c r="D38" s="25"/>
      <c r="E38" s="25"/>
      <c r="F38" s="25">
        <v>0</v>
      </c>
      <c r="G38" s="25"/>
    </row>
    <row r="39" spans="1:7" ht="30" customHeight="1" x14ac:dyDescent="0.25">
      <c r="A39" s="18" t="s">
        <v>32</v>
      </c>
      <c r="B39" s="25">
        <f>SUM(C37:G37)</f>
        <v>752654</v>
      </c>
      <c r="C39" s="25"/>
      <c r="D39" s="19"/>
      <c r="E39" s="19"/>
      <c r="F39" s="19">
        <v>752654</v>
      </c>
      <c r="G39" s="25"/>
    </row>
    <row r="40" spans="1:7" ht="30" customHeight="1" x14ac:dyDescent="0.25">
      <c r="A40" s="14" t="s">
        <v>33</v>
      </c>
      <c r="B40" s="29"/>
      <c r="C40" s="30"/>
      <c r="D40" s="30"/>
      <c r="E40" s="30"/>
      <c r="F40" s="30"/>
      <c r="G40" s="29"/>
    </row>
    <row r="41" spans="1:7" ht="30" customHeight="1" x14ac:dyDescent="0.25">
      <c r="A41" s="14" t="s">
        <v>34</v>
      </c>
      <c r="B41" s="29">
        <f>B16-B33</f>
        <v>60692</v>
      </c>
      <c r="C41" s="29"/>
      <c r="D41" s="29"/>
      <c r="E41" s="29"/>
      <c r="F41" s="29"/>
      <c r="G41" s="29"/>
    </row>
    <row r="42" spans="1:7" ht="31.5" x14ac:dyDescent="0.25">
      <c r="A42" s="31" t="s">
        <v>35</v>
      </c>
      <c r="B42" s="29">
        <f>B24*3.14/100</f>
        <v>34667.798000000003</v>
      </c>
      <c r="C42" s="29"/>
      <c r="D42" s="29"/>
      <c r="E42" s="29"/>
      <c r="F42" s="29"/>
      <c r="G42" s="29"/>
    </row>
    <row r="45" spans="1:7" x14ac:dyDescent="0.25">
      <c r="D45" s="32" t="s">
        <v>36</v>
      </c>
    </row>
    <row r="46" spans="1:7" x14ac:dyDescent="0.25">
      <c r="A46" s="33"/>
      <c r="B46" s="33"/>
      <c r="C46" s="33"/>
      <c r="D46" s="35" t="s">
        <v>43</v>
      </c>
      <c r="F46" s="33"/>
      <c r="G46" s="33"/>
    </row>
    <row r="47" spans="1:7" x14ac:dyDescent="0.25">
      <c r="A47" s="33"/>
      <c r="B47" s="33"/>
      <c r="C47" s="33"/>
      <c r="D47" s="42" t="s">
        <v>38</v>
      </c>
      <c r="F47" s="34"/>
      <c r="G47" s="34"/>
    </row>
    <row r="48" spans="1:7" x14ac:dyDescent="0.25">
      <c r="D48" s="36" t="s">
        <v>39</v>
      </c>
      <c r="F48" s="37"/>
      <c r="G48" s="37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zoomScale="60" zoomScaleNormal="60" workbookViewId="0">
      <selection activeCell="M43" sqref="M43"/>
    </sheetView>
  </sheetViews>
  <sheetFormatPr defaultRowHeight="15" x14ac:dyDescent="0.25"/>
  <cols>
    <col min="1" max="1" width="49.42578125" customWidth="1"/>
    <col min="2" max="2" width="15.140625" customWidth="1"/>
    <col min="3" max="7" width="15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40"/>
      <c r="B7" s="40"/>
      <c r="C7" s="40"/>
      <c r="D7" s="40"/>
      <c r="E7" s="40"/>
      <c r="F7" s="40"/>
      <c r="G7" s="2" t="s">
        <v>2</v>
      </c>
    </row>
    <row r="8" spans="1:7" x14ac:dyDescent="0.25">
      <c r="A8" s="40"/>
      <c r="B8" s="40"/>
      <c r="C8" s="40"/>
      <c r="D8" s="40"/>
      <c r="E8" s="40"/>
      <c r="F8" s="40"/>
      <c r="G8" s="2" t="s">
        <v>3</v>
      </c>
    </row>
    <row r="9" spans="1:7" x14ac:dyDescent="0.25">
      <c r="A9" s="40"/>
      <c r="B9" s="40"/>
      <c r="C9" s="40"/>
      <c r="D9" s="40"/>
      <c r="E9" s="40"/>
      <c r="F9" s="40"/>
      <c r="G9" s="2"/>
    </row>
    <row r="10" spans="1:7" x14ac:dyDescent="0.25">
      <c r="A10" s="40"/>
      <c r="B10" s="40"/>
      <c r="C10" s="40"/>
      <c r="D10" s="40"/>
      <c r="E10" s="40"/>
      <c r="F10" s="40"/>
      <c r="G10" s="40"/>
    </row>
    <row r="11" spans="1:7" x14ac:dyDescent="0.25">
      <c r="A11" s="56"/>
      <c r="B11" s="57"/>
      <c r="C11" s="57"/>
      <c r="D11" s="57"/>
      <c r="E11" s="57"/>
      <c r="F11" s="57"/>
      <c r="G11" s="57"/>
    </row>
    <row r="12" spans="1:7" x14ac:dyDescent="0.25">
      <c r="A12" s="56" t="s">
        <v>46</v>
      </c>
      <c r="B12" s="57"/>
      <c r="C12" s="57"/>
      <c r="D12" s="57"/>
      <c r="E12" s="57"/>
      <c r="F12" s="57"/>
      <c r="G12" s="57"/>
    </row>
    <row r="13" spans="1:7" x14ac:dyDescent="0.25">
      <c r="A13" s="40"/>
      <c r="B13" s="40"/>
      <c r="C13" s="40"/>
      <c r="D13" s="40"/>
      <c r="E13" s="40"/>
      <c r="F13" s="40"/>
      <c r="G13" s="40"/>
    </row>
    <row r="14" spans="1:7" ht="15.75" x14ac:dyDescent="0.25">
      <c r="A14" s="58" t="s">
        <v>6</v>
      </c>
      <c r="B14" s="58" t="s">
        <v>7</v>
      </c>
      <c r="C14" s="58"/>
      <c r="D14" s="58"/>
      <c r="E14" s="58"/>
      <c r="F14" s="58"/>
      <c r="G14" s="58"/>
    </row>
    <row r="15" spans="1:7" ht="15.75" x14ac:dyDescent="0.25">
      <c r="A15" s="58"/>
      <c r="B15" s="41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3" t="s">
        <v>13</v>
      </c>
    </row>
    <row r="16" spans="1:7" ht="27.75" customHeight="1" x14ac:dyDescent="0.25">
      <c r="A16" s="14" t="s">
        <v>14</v>
      </c>
      <c r="B16" s="15">
        <f>B17+B22+B23+B24+B25+B26+B27+B32</f>
        <v>980100</v>
      </c>
      <c r="C16" s="15"/>
      <c r="D16" s="15">
        <f>D17+D22+D23+D24+D25+D26+D27+D32</f>
        <v>980100</v>
      </c>
      <c r="E16" s="15">
        <f t="shared" ref="E16:G16" si="0">E17+E22+E23+E24+E25+E26+E27+E32</f>
        <v>0</v>
      </c>
      <c r="F16" s="15">
        <f t="shared" si="0"/>
        <v>0</v>
      </c>
      <c r="G16" s="15">
        <f t="shared" si="0"/>
        <v>0</v>
      </c>
    </row>
    <row r="17" spans="1:7" ht="38.25" customHeight="1" x14ac:dyDescent="0.25">
      <c r="A17" s="16" t="s">
        <v>15</v>
      </c>
      <c r="B17" s="17">
        <f>C17+D17+E17+F17+G17</f>
        <v>0</v>
      </c>
      <c r="C17" s="17"/>
      <c r="D17" s="17">
        <f>D18</f>
        <v>0</v>
      </c>
      <c r="E17" s="17"/>
      <c r="F17" s="17"/>
      <c r="G17" s="17"/>
    </row>
    <row r="18" spans="1:7" ht="27.75" customHeight="1" x14ac:dyDescent="0.25">
      <c r="A18" s="18" t="s">
        <v>16</v>
      </c>
      <c r="B18" s="19">
        <f t="shared" ref="B18:B32" si="1">C18+D18+E18+F18+G18</f>
        <v>0</v>
      </c>
      <c r="C18" s="19"/>
      <c r="D18" s="19"/>
      <c r="E18" s="19"/>
      <c r="F18" s="19"/>
      <c r="G18" s="19"/>
    </row>
    <row r="19" spans="1:7" ht="27.75" customHeight="1" x14ac:dyDescent="0.25">
      <c r="A19" s="18" t="s">
        <v>17</v>
      </c>
      <c r="B19" s="20">
        <f t="shared" si="1"/>
        <v>0</v>
      </c>
      <c r="C19" s="19"/>
      <c r="D19" s="19"/>
      <c r="E19" s="19"/>
      <c r="F19" s="19"/>
      <c r="G19" s="19"/>
    </row>
    <row r="20" spans="1:7" ht="27.75" customHeight="1" x14ac:dyDescent="0.25">
      <c r="A20" s="18" t="s">
        <v>18</v>
      </c>
      <c r="B20" s="20">
        <f t="shared" si="1"/>
        <v>0</v>
      </c>
      <c r="C20" s="19"/>
      <c r="D20" s="19"/>
      <c r="E20" s="19"/>
      <c r="F20" s="19"/>
      <c r="G20" s="19"/>
    </row>
    <row r="21" spans="1:7" ht="27.75" customHeight="1" x14ac:dyDescent="0.25">
      <c r="A21" s="18" t="s">
        <v>19</v>
      </c>
      <c r="B21" s="20">
        <f t="shared" si="1"/>
        <v>0</v>
      </c>
      <c r="C21" s="19"/>
      <c r="D21" s="19"/>
      <c r="E21" s="19"/>
      <c r="F21" s="19"/>
      <c r="G21" s="19"/>
    </row>
    <row r="22" spans="1:7" ht="27.75" customHeight="1" x14ac:dyDescent="0.25">
      <c r="A22" s="21" t="s">
        <v>20</v>
      </c>
      <c r="B22" s="20">
        <f t="shared" si="1"/>
        <v>0</v>
      </c>
      <c r="C22" s="19"/>
      <c r="D22" s="19"/>
      <c r="E22" s="19"/>
      <c r="F22" s="19"/>
      <c r="G22" s="19"/>
    </row>
    <row r="23" spans="1:7" ht="27.75" customHeight="1" x14ac:dyDescent="0.25">
      <c r="A23" s="21" t="s">
        <v>21</v>
      </c>
      <c r="B23" s="20">
        <f t="shared" si="1"/>
        <v>0</v>
      </c>
      <c r="C23" s="19"/>
      <c r="D23" s="19"/>
      <c r="E23" s="19"/>
      <c r="F23" s="19"/>
      <c r="G23" s="19"/>
    </row>
    <row r="24" spans="1:7" ht="27.75" customHeight="1" x14ac:dyDescent="0.25">
      <c r="A24" s="21" t="s">
        <v>22</v>
      </c>
      <c r="B24" s="20">
        <f t="shared" si="1"/>
        <v>980100</v>
      </c>
      <c r="C24" s="19"/>
      <c r="D24" s="19">
        <v>980100</v>
      </c>
      <c r="E24" s="19"/>
      <c r="F24" s="19"/>
      <c r="G24" s="19"/>
    </row>
    <row r="25" spans="1:7" ht="27.75" customHeight="1" x14ac:dyDescent="0.25">
      <c r="A25" s="21" t="s">
        <v>23</v>
      </c>
      <c r="B25" s="20">
        <f t="shared" si="1"/>
        <v>0</v>
      </c>
      <c r="C25" s="19"/>
      <c r="D25" s="19"/>
      <c r="E25" s="19"/>
      <c r="F25" s="19"/>
      <c r="G25" s="19"/>
    </row>
    <row r="26" spans="1:7" ht="27.75" customHeight="1" x14ac:dyDescent="0.25">
      <c r="A26" s="21" t="s">
        <v>24</v>
      </c>
      <c r="B26" s="20">
        <f t="shared" si="1"/>
        <v>0</v>
      </c>
      <c r="C26" s="19"/>
      <c r="D26" s="19"/>
      <c r="E26" s="19"/>
      <c r="F26" s="19"/>
      <c r="G26" s="19"/>
    </row>
    <row r="27" spans="1:7" ht="27.75" customHeight="1" x14ac:dyDescent="0.25">
      <c r="A27" s="21" t="s">
        <v>25</v>
      </c>
      <c r="B27" s="22">
        <f t="shared" si="1"/>
        <v>0</v>
      </c>
      <c r="C27" s="20"/>
      <c r="D27" s="20"/>
      <c r="E27" s="20"/>
      <c r="F27" s="20"/>
      <c r="G27" s="20"/>
    </row>
    <row r="28" spans="1:7" ht="27.75" customHeight="1" x14ac:dyDescent="0.25">
      <c r="A28" s="23"/>
      <c r="B28" s="24">
        <f t="shared" si="1"/>
        <v>0</v>
      </c>
      <c r="C28" s="25"/>
      <c r="D28" s="25"/>
      <c r="E28" s="25"/>
      <c r="F28" s="25"/>
      <c r="G28" s="25"/>
    </row>
    <row r="29" spans="1:7" ht="27.75" customHeight="1" x14ac:dyDescent="0.25">
      <c r="A29" s="23"/>
      <c r="B29" s="24">
        <f t="shared" si="1"/>
        <v>0</v>
      </c>
      <c r="C29" s="25"/>
      <c r="D29" s="25"/>
      <c r="E29" s="25"/>
      <c r="F29" s="25"/>
      <c r="G29" s="25"/>
    </row>
    <row r="30" spans="1:7" ht="27.75" customHeight="1" x14ac:dyDescent="0.25">
      <c r="A30" s="23"/>
      <c r="B30" s="24">
        <f t="shared" si="1"/>
        <v>0</v>
      </c>
      <c r="C30" s="25"/>
      <c r="D30" s="25"/>
      <c r="E30" s="25"/>
      <c r="F30" s="25"/>
      <c r="G30" s="25"/>
    </row>
    <row r="31" spans="1:7" ht="27.75" customHeight="1" x14ac:dyDescent="0.25">
      <c r="A31" s="23"/>
      <c r="B31" s="24">
        <f t="shared" si="1"/>
        <v>0</v>
      </c>
      <c r="C31" s="25"/>
      <c r="D31" s="25"/>
      <c r="E31" s="25"/>
      <c r="F31" s="25"/>
      <c r="G31" s="25"/>
    </row>
    <row r="32" spans="1:7" ht="27.75" customHeight="1" x14ac:dyDescent="0.25">
      <c r="A32" s="26" t="s">
        <v>26</v>
      </c>
      <c r="B32" s="20">
        <f t="shared" si="1"/>
        <v>0</v>
      </c>
      <c r="C32" s="25"/>
      <c r="D32" s="25"/>
      <c r="E32" s="25"/>
      <c r="F32" s="25"/>
      <c r="G32" s="25"/>
    </row>
    <row r="33" spans="1:7" ht="27.75" customHeight="1" x14ac:dyDescent="0.25">
      <c r="A33" s="38" t="s">
        <v>27</v>
      </c>
      <c r="B33" s="15">
        <f>B34+B37</f>
        <v>943562</v>
      </c>
      <c r="C33" s="15">
        <f>C34+C37</f>
        <v>0</v>
      </c>
      <c r="D33" s="15">
        <f>D34+D37</f>
        <v>0</v>
      </c>
      <c r="E33" s="15">
        <f>E34+E37</f>
        <v>0</v>
      </c>
      <c r="F33" s="15">
        <f>F34+F37</f>
        <v>943562</v>
      </c>
      <c r="G33" s="29">
        <v>0</v>
      </c>
    </row>
    <row r="34" spans="1:7" ht="27.75" customHeight="1" x14ac:dyDescent="0.25">
      <c r="A34" s="39" t="s">
        <v>28</v>
      </c>
      <c r="B34" s="17">
        <f>SUM(C34:G34)</f>
        <v>273800</v>
      </c>
      <c r="C34" s="17"/>
      <c r="D34" s="17"/>
      <c r="E34" s="17"/>
      <c r="F34" s="17">
        <f>F35+F36</f>
        <v>273800</v>
      </c>
      <c r="G34" s="17"/>
    </row>
    <row r="35" spans="1:7" ht="27.75" customHeight="1" x14ac:dyDescent="0.25">
      <c r="A35" s="18" t="s">
        <v>29</v>
      </c>
      <c r="B35" s="19">
        <f t="shared" ref="B35:B36" si="2">SUM(C35:G35)</f>
        <v>273800</v>
      </c>
      <c r="C35" s="17"/>
      <c r="D35" s="17"/>
      <c r="E35" s="17"/>
      <c r="F35" s="19">
        <v>273800</v>
      </c>
      <c r="G35" s="17"/>
    </row>
    <row r="36" spans="1:7" ht="27.75" customHeight="1" x14ac:dyDescent="0.25">
      <c r="A36" s="18"/>
      <c r="B36" s="19">
        <f t="shared" si="2"/>
        <v>0</v>
      </c>
      <c r="C36" s="17"/>
      <c r="D36" s="17"/>
      <c r="E36" s="17"/>
      <c r="F36" s="19"/>
      <c r="G36" s="17"/>
    </row>
    <row r="37" spans="1:7" ht="27.75" customHeight="1" x14ac:dyDescent="0.25">
      <c r="A37" s="28" t="s">
        <v>30</v>
      </c>
      <c r="B37" s="17">
        <f>F37+G37+E37+D37</f>
        <v>669762</v>
      </c>
      <c r="C37" s="17">
        <f>SUM(C38:C39)</f>
        <v>0</v>
      </c>
      <c r="D37" s="17">
        <f>SUM(D38:D39)</f>
        <v>0</v>
      </c>
      <c r="E37" s="17">
        <f>SUM(E38:E39)</f>
        <v>0</v>
      </c>
      <c r="F37" s="17">
        <f>F39</f>
        <v>669762</v>
      </c>
      <c r="G37" s="25"/>
    </row>
    <row r="38" spans="1:7" ht="27.75" customHeight="1" x14ac:dyDescent="0.25">
      <c r="A38" s="23" t="s">
        <v>31</v>
      </c>
      <c r="B38" s="25">
        <v>0</v>
      </c>
      <c r="C38" s="25"/>
      <c r="D38" s="25"/>
      <c r="E38" s="25"/>
      <c r="F38" s="25">
        <v>0</v>
      </c>
      <c r="G38" s="25"/>
    </row>
    <row r="39" spans="1:7" ht="27.75" customHeight="1" x14ac:dyDescent="0.25">
      <c r="A39" s="18" t="s">
        <v>32</v>
      </c>
      <c r="B39" s="25">
        <f>SUM(C37:G37)</f>
        <v>669762</v>
      </c>
      <c r="C39" s="25"/>
      <c r="D39" s="19"/>
      <c r="E39" s="19"/>
      <c r="F39" s="19">
        <v>669762</v>
      </c>
      <c r="G39" s="25"/>
    </row>
    <row r="40" spans="1:7" ht="31.5" customHeight="1" x14ac:dyDescent="0.25">
      <c r="A40" s="14" t="s">
        <v>33</v>
      </c>
      <c r="B40" s="29"/>
      <c r="C40" s="30"/>
      <c r="D40" s="30"/>
      <c r="E40" s="30"/>
      <c r="F40" s="30"/>
      <c r="G40" s="29"/>
    </row>
    <row r="41" spans="1:7" ht="31.5" customHeight="1" x14ac:dyDescent="0.25">
      <c r="A41" s="14" t="s">
        <v>34</v>
      </c>
      <c r="B41" s="29">
        <f>B16-B33</f>
        <v>36538</v>
      </c>
      <c r="C41" s="29"/>
      <c r="D41" s="29"/>
      <c r="E41" s="29"/>
      <c r="F41" s="29"/>
      <c r="G41" s="29"/>
    </row>
    <row r="42" spans="1:7" ht="31.5" customHeight="1" x14ac:dyDescent="0.25">
      <c r="A42" s="31" t="s">
        <v>35</v>
      </c>
      <c r="B42" s="29">
        <f>B24*3.14/100</f>
        <v>30775.14</v>
      </c>
      <c r="C42" s="29"/>
      <c r="D42" s="29"/>
      <c r="E42" s="29"/>
      <c r="F42" s="29"/>
      <c r="G42" s="29"/>
    </row>
    <row r="45" spans="1:7" x14ac:dyDescent="0.25">
      <c r="E45" s="32" t="s">
        <v>36</v>
      </c>
    </row>
    <row r="46" spans="1:7" x14ac:dyDescent="0.25">
      <c r="A46" s="33"/>
      <c r="B46" s="33"/>
      <c r="C46" s="33"/>
      <c r="D46" s="34"/>
      <c r="E46" s="35" t="s">
        <v>43</v>
      </c>
      <c r="F46" s="33"/>
      <c r="G46" s="33"/>
    </row>
    <row r="47" spans="1:7" x14ac:dyDescent="0.25">
      <c r="A47" s="33"/>
      <c r="B47" s="33"/>
      <c r="C47" s="33"/>
      <c r="D47" s="34"/>
      <c r="E47" s="42" t="s">
        <v>38</v>
      </c>
      <c r="F47" s="34"/>
      <c r="G47" s="34"/>
    </row>
    <row r="48" spans="1:7" x14ac:dyDescent="0.25">
      <c r="E48" s="36" t="s">
        <v>39</v>
      </c>
      <c r="F48" s="37"/>
      <c r="G48" s="37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7" zoomScale="60" zoomScaleNormal="70" workbookViewId="0">
      <selection activeCell="C20" sqref="C20"/>
    </sheetView>
  </sheetViews>
  <sheetFormatPr defaultRowHeight="15" x14ac:dyDescent="0.25"/>
  <cols>
    <col min="1" max="1" width="58.140625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43"/>
      <c r="B7" s="43"/>
      <c r="C7" s="43"/>
      <c r="D7" s="43"/>
      <c r="E7" s="43"/>
      <c r="F7" s="43"/>
      <c r="G7" s="2" t="s">
        <v>2</v>
      </c>
    </row>
    <row r="8" spans="1:7" x14ac:dyDescent="0.25">
      <c r="A8" s="43"/>
      <c r="B8" s="43"/>
      <c r="C8" s="43"/>
      <c r="D8" s="43"/>
      <c r="E8" s="43"/>
      <c r="F8" s="43"/>
      <c r="G8" s="2" t="s">
        <v>3</v>
      </c>
    </row>
    <row r="9" spans="1:7" x14ac:dyDescent="0.25">
      <c r="A9" s="43"/>
      <c r="B9" s="43"/>
      <c r="C9" s="43"/>
      <c r="D9" s="43"/>
      <c r="E9" s="43"/>
      <c r="F9" s="43"/>
      <c r="G9" s="2"/>
    </row>
    <row r="10" spans="1:7" x14ac:dyDescent="0.25">
      <c r="A10" s="43"/>
      <c r="B10" s="43"/>
      <c r="C10" s="43"/>
      <c r="D10" s="43"/>
      <c r="E10" s="43"/>
      <c r="F10" s="43"/>
      <c r="G10" s="43"/>
    </row>
    <row r="11" spans="1:7" x14ac:dyDescent="0.25">
      <c r="A11" s="56"/>
      <c r="B11" s="57"/>
      <c r="C11" s="57"/>
      <c r="D11" s="57"/>
      <c r="E11" s="57"/>
      <c r="F11" s="57"/>
      <c r="G11" s="57"/>
    </row>
    <row r="12" spans="1:7" x14ac:dyDescent="0.25">
      <c r="A12" s="56" t="s">
        <v>47</v>
      </c>
      <c r="B12" s="57"/>
      <c r="C12" s="57"/>
      <c r="D12" s="57"/>
      <c r="E12" s="57"/>
      <c r="F12" s="57"/>
      <c r="G12" s="57"/>
    </row>
    <row r="13" spans="1:7" x14ac:dyDescent="0.25">
      <c r="A13" s="43"/>
      <c r="B13" s="43"/>
      <c r="C13" s="43"/>
      <c r="D13" s="43"/>
      <c r="E13" s="43"/>
      <c r="F13" s="43"/>
      <c r="G13" s="43"/>
    </row>
    <row r="14" spans="1:7" ht="15.75" x14ac:dyDescent="0.25">
      <c r="A14" s="58" t="s">
        <v>6</v>
      </c>
      <c r="B14" s="58" t="s">
        <v>7</v>
      </c>
      <c r="C14" s="58"/>
      <c r="D14" s="58"/>
      <c r="E14" s="58"/>
      <c r="F14" s="58"/>
      <c r="G14" s="58"/>
    </row>
    <row r="15" spans="1:7" ht="15.75" x14ac:dyDescent="0.25">
      <c r="A15" s="58"/>
      <c r="B15" s="44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3" t="s">
        <v>13</v>
      </c>
    </row>
    <row r="16" spans="1:7" ht="27" customHeight="1" x14ac:dyDescent="0.25">
      <c r="A16" s="14" t="s">
        <v>14</v>
      </c>
      <c r="B16" s="15">
        <f>B17+B22+B23+B24+B25+B26+B27+B32</f>
        <v>967506</v>
      </c>
      <c r="C16" s="15"/>
      <c r="D16" s="15">
        <f>D17+D22+D23+D24+D25+D26+D27+D32</f>
        <v>967506</v>
      </c>
      <c r="E16" s="15">
        <f t="shared" ref="E16:G16" si="0">E17+E22+E23+E24+E25+E26+E27+E32</f>
        <v>0</v>
      </c>
      <c r="F16" s="15">
        <f t="shared" si="0"/>
        <v>0</v>
      </c>
      <c r="G16" s="15">
        <f t="shared" si="0"/>
        <v>0</v>
      </c>
    </row>
    <row r="17" spans="1:7" ht="30.75" customHeight="1" x14ac:dyDescent="0.25">
      <c r="A17" s="16" t="s">
        <v>15</v>
      </c>
      <c r="B17" s="17">
        <f>C17+D17+E17+F17+G17</f>
        <v>0</v>
      </c>
      <c r="C17" s="17"/>
      <c r="D17" s="17">
        <f>D18</f>
        <v>0</v>
      </c>
      <c r="E17" s="17"/>
      <c r="F17" s="17"/>
      <c r="G17" s="17"/>
    </row>
    <row r="18" spans="1:7" ht="30.75" customHeight="1" x14ac:dyDescent="0.25">
      <c r="A18" s="18" t="s">
        <v>16</v>
      </c>
      <c r="B18" s="19">
        <f t="shared" ref="B18:B32" si="1">C18+D18+E18+F18+G18</f>
        <v>0</v>
      </c>
      <c r="C18" s="19"/>
      <c r="D18" s="19"/>
      <c r="E18" s="19"/>
      <c r="F18" s="19"/>
      <c r="G18" s="19"/>
    </row>
    <row r="19" spans="1:7" ht="30.75" customHeight="1" x14ac:dyDescent="0.25">
      <c r="A19" s="18" t="s">
        <v>17</v>
      </c>
      <c r="B19" s="20">
        <f t="shared" si="1"/>
        <v>0</v>
      </c>
      <c r="C19" s="19"/>
      <c r="D19" s="19"/>
      <c r="E19" s="19"/>
      <c r="F19" s="19"/>
      <c r="G19" s="19"/>
    </row>
    <row r="20" spans="1:7" ht="30.75" customHeight="1" x14ac:dyDescent="0.25">
      <c r="A20" s="18" t="s">
        <v>18</v>
      </c>
      <c r="B20" s="20">
        <f t="shared" si="1"/>
        <v>0</v>
      </c>
      <c r="C20" s="19"/>
      <c r="D20" s="19"/>
      <c r="E20" s="19"/>
      <c r="F20" s="19"/>
      <c r="G20" s="19"/>
    </row>
    <row r="21" spans="1:7" ht="30.75" customHeight="1" x14ac:dyDescent="0.25">
      <c r="A21" s="18" t="s">
        <v>19</v>
      </c>
      <c r="B21" s="20">
        <f t="shared" si="1"/>
        <v>0</v>
      </c>
      <c r="C21" s="19"/>
      <c r="D21" s="19"/>
      <c r="E21" s="19"/>
      <c r="F21" s="19"/>
      <c r="G21" s="19"/>
    </row>
    <row r="22" spans="1:7" ht="30.75" customHeight="1" x14ac:dyDescent="0.25">
      <c r="A22" s="21" t="s">
        <v>20</v>
      </c>
      <c r="B22" s="20">
        <f t="shared" si="1"/>
        <v>0</v>
      </c>
      <c r="C22" s="19"/>
      <c r="D22" s="19"/>
      <c r="E22" s="19"/>
      <c r="F22" s="19"/>
      <c r="G22" s="19"/>
    </row>
    <row r="23" spans="1:7" ht="30.75" customHeight="1" x14ac:dyDescent="0.25">
      <c r="A23" s="21" t="s">
        <v>21</v>
      </c>
      <c r="B23" s="20">
        <f t="shared" si="1"/>
        <v>0</v>
      </c>
      <c r="C23" s="19"/>
      <c r="D23" s="19"/>
      <c r="E23" s="19"/>
      <c r="F23" s="19"/>
      <c r="G23" s="19"/>
    </row>
    <row r="24" spans="1:7" ht="30.75" customHeight="1" x14ac:dyDescent="0.25">
      <c r="A24" s="21" t="s">
        <v>22</v>
      </c>
      <c r="B24" s="20">
        <f t="shared" si="1"/>
        <v>967506</v>
      </c>
      <c r="C24" s="19"/>
      <c r="D24" s="19">
        <v>967506</v>
      </c>
      <c r="E24" s="19"/>
      <c r="F24" s="19"/>
      <c r="G24" s="19"/>
    </row>
    <row r="25" spans="1:7" ht="30.75" customHeight="1" x14ac:dyDescent="0.25">
      <c r="A25" s="21" t="s">
        <v>23</v>
      </c>
      <c r="B25" s="20">
        <f t="shared" si="1"/>
        <v>0</v>
      </c>
      <c r="C25" s="19"/>
      <c r="D25" s="19"/>
      <c r="E25" s="19"/>
      <c r="F25" s="19"/>
      <c r="G25" s="19"/>
    </row>
    <row r="26" spans="1:7" ht="30.75" customHeight="1" x14ac:dyDescent="0.25">
      <c r="A26" s="21" t="s">
        <v>24</v>
      </c>
      <c r="B26" s="20">
        <f t="shared" si="1"/>
        <v>0</v>
      </c>
      <c r="C26" s="19"/>
      <c r="D26" s="19"/>
      <c r="E26" s="19"/>
      <c r="F26" s="19"/>
      <c r="G26" s="19"/>
    </row>
    <row r="27" spans="1:7" ht="30.75" customHeight="1" x14ac:dyDescent="0.25">
      <c r="A27" s="21" t="s">
        <v>25</v>
      </c>
      <c r="B27" s="22">
        <f t="shared" si="1"/>
        <v>0</v>
      </c>
      <c r="C27" s="20"/>
      <c r="D27" s="20"/>
      <c r="E27" s="20"/>
      <c r="F27" s="20"/>
      <c r="G27" s="20"/>
    </row>
    <row r="28" spans="1:7" ht="30.75" customHeight="1" x14ac:dyDescent="0.25">
      <c r="A28" s="23"/>
      <c r="B28" s="24">
        <f t="shared" si="1"/>
        <v>0</v>
      </c>
      <c r="C28" s="25"/>
      <c r="D28" s="25"/>
      <c r="E28" s="25"/>
      <c r="F28" s="25"/>
      <c r="G28" s="25"/>
    </row>
    <row r="29" spans="1:7" ht="30.75" customHeight="1" x14ac:dyDescent="0.25">
      <c r="A29" s="23"/>
      <c r="B29" s="24">
        <f t="shared" si="1"/>
        <v>0</v>
      </c>
      <c r="C29" s="25"/>
      <c r="D29" s="25"/>
      <c r="E29" s="25"/>
      <c r="F29" s="25"/>
      <c r="G29" s="25"/>
    </row>
    <row r="30" spans="1:7" ht="30.75" customHeight="1" x14ac:dyDescent="0.25">
      <c r="A30" s="23"/>
      <c r="B30" s="24">
        <f t="shared" si="1"/>
        <v>0</v>
      </c>
      <c r="C30" s="25"/>
      <c r="D30" s="25"/>
      <c r="E30" s="25"/>
      <c r="F30" s="25"/>
      <c r="G30" s="25"/>
    </row>
    <row r="31" spans="1:7" ht="30.75" customHeight="1" x14ac:dyDescent="0.25">
      <c r="A31" s="23"/>
      <c r="B31" s="24">
        <f t="shared" si="1"/>
        <v>0</v>
      </c>
      <c r="C31" s="25"/>
      <c r="D31" s="25"/>
      <c r="E31" s="25"/>
      <c r="F31" s="25"/>
      <c r="G31" s="25"/>
    </row>
    <row r="32" spans="1:7" ht="30.75" customHeight="1" x14ac:dyDescent="0.25">
      <c r="A32" s="26" t="s">
        <v>26</v>
      </c>
      <c r="B32" s="20">
        <f t="shared" si="1"/>
        <v>0</v>
      </c>
      <c r="C32" s="25"/>
      <c r="D32" s="25"/>
      <c r="E32" s="25"/>
      <c r="F32" s="25"/>
      <c r="G32" s="25"/>
    </row>
    <row r="33" spans="1:7" ht="38.25" customHeight="1" x14ac:dyDescent="0.25">
      <c r="A33" s="38" t="s">
        <v>27</v>
      </c>
      <c r="B33" s="15">
        <f>B34+B37</f>
        <v>909234</v>
      </c>
      <c r="C33" s="15">
        <f>C34+C37</f>
        <v>0</v>
      </c>
      <c r="D33" s="15">
        <f>D34+D37</f>
        <v>0</v>
      </c>
      <c r="E33" s="15">
        <f>E34+E37</f>
        <v>0</v>
      </c>
      <c r="F33" s="15">
        <f>F34+F37</f>
        <v>909234</v>
      </c>
      <c r="G33" s="29">
        <v>0</v>
      </c>
    </row>
    <row r="34" spans="1:7" ht="30.75" customHeight="1" x14ac:dyDescent="0.25">
      <c r="A34" s="39" t="s">
        <v>28</v>
      </c>
      <c r="B34" s="17">
        <f>SUM(C34:G34)</f>
        <v>277224</v>
      </c>
      <c r="C34" s="17"/>
      <c r="D34" s="17"/>
      <c r="E34" s="17"/>
      <c r="F34" s="17">
        <f>F35+F36</f>
        <v>277224</v>
      </c>
      <c r="G34" s="17"/>
    </row>
    <row r="35" spans="1:7" ht="30.75" customHeight="1" x14ac:dyDescent="0.25">
      <c r="A35" s="18" t="s">
        <v>29</v>
      </c>
      <c r="B35" s="19">
        <f t="shared" ref="B35:B36" si="2">SUM(C35:G35)</f>
        <v>277224</v>
      </c>
      <c r="C35" s="17"/>
      <c r="D35" s="17"/>
      <c r="E35" s="17"/>
      <c r="F35" s="19">
        <v>277224</v>
      </c>
      <c r="G35" s="17"/>
    </row>
    <row r="36" spans="1:7" ht="30.75" customHeight="1" x14ac:dyDescent="0.25">
      <c r="A36" s="18"/>
      <c r="B36" s="19">
        <f t="shared" si="2"/>
        <v>0</v>
      </c>
      <c r="C36" s="17"/>
      <c r="D36" s="17"/>
      <c r="E36" s="17"/>
      <c r="F36" s="19"/>
      <c r="G36" s="17"/>
    </row>
    <row r="37" spans="1:7" ht="30.75" customHeight="1" x14ac:dyDescent="0.25">
      <c r="A37" s="28" t="s">
        <v>30</v>
      </c>
      <c r="B37" s="17">
        <f>F37+G37+E37+D37</f>
        <v>632010</v>
      </c>
      <c r="C37" s="17">
        <f>SUM(C38:C39)</f>
        <v>0</v>
      </c>
      <c r="D37" s="17">
        <f>SUM(D38:D39)</f>
        <v>0</v>
      </c>
      <c r="E37" s="17">
        <f>SUM(E38:E39)</f>
        <v>0</v>
      </c>
      <c r="F37" s="17">
        <f>F39</f>
        <v>632010</v>
      </c>
      <c r="G37" s="25"/>
    </row>
    <row r="38" spans="1:7" ht="30.75" customHeight="1" x14ac:dyDescent="0.25">
      <c r="A38" s="23" t="s">
        <v>31</v>
      </c>
      <c r="B38" s="25">
        <v>0</v>
      </c>
      <c r="C38" s="25"/>
      <c r="D38" s="25"/>
      <c r="E38" s="25"/>
      <c r="F38" s="25">
        <v>0</v>
      </c>
      <c r="G38" s="25"/>
    </row>
    <row r="39" spans="1:7" ht="30.75" customHeight="1" x14ac:dyDescent="0.25">
      <c r="A39" s="18" t="s">
        <v>32</v>
      </c>
      <c r="B39" s="25">
        <f>SUM(C37:G37)</f>
        <v>632010</v>
      </c>
      <c r="C39" s="25"/>
      <c r="D39" s="19"/>
      <c r="E39" s="19"/>
      <c r="F39" s="19">
        <v>632010</v>
      </c>
      <c r="G39" s="25"/>
    </row>
    <row r="40" spans="1:7" ht="30" customHeight="1" x14ac:dyDescent="0.25">
      <c r="A40" s="14" t="s">
        <v>33</v>
      </c>
      <c r="B40" s="29"/>
      <c r="C40" s="30"/>
      <c r="D40" s="30"/>
      <c r="E40" s="30"/>
      <c r="F40" s="30"/>
      <c r="G40" s="29"/>
    </row>
    <row r="41" spans="1:7" ht="30" customHeight="1" x14ac:dyDescent="0.25">
      <c r="A41" s="14" t="s">
        <v>34</v>
      </c>
      <c r="B41" s="29">
        <f>B16-B33</f>
        <v>58272</v>
      </c>
      <c r="C41" s="29"/>
      <c r="D41" s="29"/>
      <c r="E41" s="29"/>
      <c r="F41" s="29"/>
      <c r="G41" s="29"/>
    </row>
    <row r="42" spans="1:7" ht="30" customHeight="1" x14ac:dyDescent="0.25">
      <c r="A42" s="31" t="s">
        <v>35</v>
      </c>
      <c r="B42" s="29">
        <f>B24*3.14/100</f>
        <v>30379.688400000003</v>
      </c>
      <c r="C42" s="29"/>
      <c r="D42" s="29"/>
      <c r="E42" s="29"/>
      <c r="F42" s="29"/>
      <c r="G42" s="29"/>
    </row>
    <row r="45" spans="1:7" x14ac:dyDescent="0.25">
      <c r="E45" s="32" t="s">
        <v>36</v>
      </c>
    </row>
    <row r="46" spans="1:7" x14ac:dyDescent="0.25">
      <c r="A46" s="33"/>
      <c r="B46" s="33"/>
      <c r="C46" s="33"/>
      <c r="D46" s="34"/>
      <c r="E46" s="35" t="s">
        <v>43</v>
      </c>
      <c r="F46" s="33"/>
      <c r="G46" s="33"/>
    </row>
    <row r="47" spans="1:7" x14ac:dyDescent="0.25">
      <c r="A47" s="33"/>
      <c r="B47" s="33"/>
      <c r="C47" s="33"/>
      <c r="D47" s="34"/>
      <c r="E47" s="42" t="s">
        <v>38</v>
      </c>
      <c r="F47" s="34"/>
      <c r="G47" s="34"/>
    </row>
    <row r="48" spans="1:7" x14ac:dyDescent="0.25">
      <c r="E48" s="36" t="s">
        <v>39</v>
      </c>
      <c r="F48" s="37"/>
      <c r="G48" s="37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zoomScale="60" zoomScaleNormal="80" workbookViewId="0">
      <selection activeCell="D33" sqref="D33"/>
    </sheetView>
  </sheetViews>
  <sheetFormatPr defaultRowHeight="15" x14ac:dyDescent="0.25"/>
  <cols>
    <col min="1" max="1" width="54.42578125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43"/>
      <c r="B7" s="43"/>
      <c r="C7" s="43"/>
      <c r="D7" s="43"/>
      <c r="E7" s="43"/>
      <c r="F7" s="43"/>
      <c r="G7" s="2" t="s">
        <v>2</v>
      </c>
    </row>
    <row r="8" spans="1:7" x14ac:dyDescent="0.25">
      <c r="A8" s="43"/>
      <c r="B8" s="43"/>
      <c r="C8" s="43"/>
      <c r="D8" s="43"/>
      <c r="E8" s="43"/>
      <c r="F8" s="43"/>
      <c r="G8" s="2" t="s">
        <v>3</v>
      </c>
    </row>
    <row r="9" spans="1:7" x14ac:dyDescent="0.25">
      <c r="A9" s="43"/>
      <c r="B9" s="43"/>
      <c r="C9" s="43"/>
      <c r="D9" s="43"/>
      <c r="E9" s="43"/>
      <c r="F9" s="43"/>
      <c r="G9" s="2"/>
    </row>
    <row r="10" spans="1:7" x14ac:dyDescent="0.25">
      <c r="A10" s="43"/>
      <c r="B10" s="43"/>
      <c r="C10" s="43"/>
      <c r="D10" s="43"/>
      <c r="E10" s="43"/>
      <c r="F10" s="43"/>
      <c r="G10" s="43"/>
    </row>
    <row r="11" spans="1:7" x14ac:dyDescent="0.25">
      <c r="A11" s="56"/>
      <c r="B11" s="57"/>
      <c r="C11" s="57"/>
      <c r="D11" s="57"/>
      <c r="E11" s="57"/>
      <c r="F11" s="57"/>
      <c r="G11" s="57"/>
    </row>
    <row r="12" spans="1:7" x14ac:dyDescent="0.25">
      <c r="A12" s="56" t="s">
        <v>48</v>
      </c>
      <c r="B12" s="57"/>
      <c r="C12" s="57"/>
      <c r="D12" s="57"/>
      <c r="E12" s="57"/>
      <c r="F12" s="57"/>
      <c r="G12" s="57"/>
    </row>
    <row r="13" spans="1:7" x14ac:dyDescent="0.25">
      <c r="A13" s="43"/>
      <c r="B13" s="43"/>
      <c r="C13" s="43"/>
      <c r="D13" s="43"/>
      <c r="E13" s="43"/>
      <c r="F13" s="43"/>
      <c r="G13" s="43"/>
    </row>
    <row r="14" spans="1:7" ht="15.75" x14ac:dyDescent="0.25">
      <c r="A14" s="58" t="s">
        <v>6</v>
      </c>
      <c r="B14" s="58" t="s">
        <v>7</v>
      </c>
      <c r="C14" s="58"/>
      <c r="D14" s="58"/>
      <c r="E14" s="58"/>
      <c r="F14" s="58"/>
      <c r="G14" s="58"/>
    </row>
    <row r="15" spans="1:7" ht="15.75" x14ac:dyDescent="0.25">
      <c r="A15" s="58"/>
      <c r="B15" s="44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3" t="s">
        <v>13</v>
      </c>
    </row>
    <row r="16" spans="1:7" ht="28.5" customHeight="1" x14ac:dyDescent="0.25">
      <c r="A16" s="14" t="s">
        <v>14</v>
      </c>
      <c r="B16" s="15">
        <f>B17+B22+B23+B24+B25+B26+B27+B32</f>
        <v>962719</v>
      </c>
      <c r="C16" s="15"/>
      <c r="D16" s="15">
        <f>D17+D22+D23+D24+D25+D26+D27+D32</f>
        <v>962719</v>
      </c>
      <c r="E16" s="15">
        <f t="shared" ref="E16:G16" si="0">E17+E22+E23+E24+E25+E26+E27+E32</f>
        <v>0</v>
      </c>
      <c r="F16" s="15">
        <f t="shared" si="0"/>
        <v>0</v>
      </c>
      <c r="G16" s="15">
        <f t="shared" si="0"/>
        <v>0</v>
      </c>
    </row>
    <row r="17" spans="1:7" ht="31.5" x14ac:dyDescent="0.25">
      <c r="A17" s="16" t="s">
        <v>15</v>
      </c>
      <c r="B17" s="17">
        <f>C17+D17+E17+F17+G17</f>
        <v>0</v>
      </c>
      <c r="C17" s="17"/>
      <c r="D17" s="17">
        <f>D18</f>
        <v>0</v>
      </c>
      <c r="E17" s="17"/>
      <c r="F17" s="17"/>
      <c r="G17" s="17"/>
    </row>
    <row r="18" spans="1:7" ht="22.5" customHeight="1" x14ac:dyDescent="0.25">
      <c r="A18" s="18" t="s">
        <v>16</v>
      </c>
      <c r="B18" s="19">
        <f t="shared" ref="B18:B32" si="1">C18+D18+E18+F18+G18</f>
        <v>0</v>
      </c>
      <c r="C18" s="19"/>
      <c r="D18" s="19"/>
      <c r="E18" s="19"/>
      <c r="F18" s="19"/>
      <c r="G18" s="19"/>
    </row>
    <row r="19" spans="1:7" ht="22.5" customHeight="1" x14ac:dyDescent="0.25">
      <c r="A19" s="18" t="s">
        <v>17</v>
      </c>
      <c r="B19" s="20">
        <f t="shared" si="1"/>
        <v>0</v>
      </c>
      <c r="C19" s="19"/>
      <c r="D19" s="19"/>
      <c r="E19" s="19"/>
      <c r="F19" s="19"/>
      <c r="G19" s="19"/>
    </row>
    <row r="20" spans="1:7" ht="22.5" customHeight="1" x14ac:dyDescent="0.25">
      <c r="A20" s="18" t="s">
        <v>18</v>
      </c>
      <c r="B20" s="20">
        <f t="shared" si="1"/>
        <v>0</v>
      </c>
      <c r="C20" s="19"/>
      <c r="D20" s="19"/>
      <c r="E20" s="19"/>
      <c r="F20" s="19"/>
      <c r="G20" s="19"/>
    </row>
    <row r="21" spans="1:7" ht="22.5" customHeight="1" x14ac:dyDescent="0.25">
      <c r="A21" s="18" t="s">
        <v>19</v>
      </c>
      <c r="B21" s="20">
        <f t="shared" si="1"/>
        <v>0</v>
      </c>
      <c r="C21" s="19"/>
      <c r="D21" s="19"/>
      <c r="E21" s="19"/>
      <c r="F21" s="19"/>
      <c r="G21" s="19"/>
    </row>
    <row r="22" spans="1:7" ht="22.5" customHeight="1" x14ac:dyDescent="0.25">
      <c r="A22" s="21" t="s">
        <v>20</v>
      </c>
      <c r="B22" s="20">
        <f t="shared" si="1"/>
        <v>0</v>
      </c>
      <c r="C22" s="19"/>
      <c r="D22" s="19"/>
      <c r="E22" s="19"/>
      <c r="F22" s="19"/>
      <c r="G22" s="19"/>
    </row>
    <row r="23" spans="1:7" ht="22.5" customHeight="1" x14ac:dyDescent="0.25">
      <c r="A23" s="21" t="s">
        <v>21</v>
      </c>
      <c r="B23" s="20">
        <f t="shared" si="1"/>
        <v>0</v>
      </c>
      <c r="C23" s="19"/>
      <c r="D23" s="19"/>
      <c r="E23" s="19"/>
      <c r="F23" s="19"/>
      <c r="G23" s="19"/>
    </row>
    <row r="24" spans="1:7" ht="22.5" customHeight="1" x14ac:dyDescent="0.25">
      <c r="A24" s="21" t="s">
        <v>22</v>
      </c>
      <c r="B24" s="20">
        <f t="shared" si="1"/>
        <v>962719</v>
      </c>
      <c r="C24" s="19"/>
      <c r="D24" s="19">
        <v>962719</v>
      </c>
      <c r="E24" s="19"/>
      <c r="F24" s="19"/>
      <c r="G24" s="19"/>
    </row>
    <row r="25" spans="1:7" ht="22.5" customHeight="1" x14ac:dyDescent="0.25">
      <c r="A25" s="21" t="s">
        <v>23</v>
      </c>
      <c r="B25" s="20">
        <f t="shared" si="1"/>
        <v>0</v>
      </c>
      <c r="C25" s="19"/>
      <c r="D25" s="19"/>
      <c r="E25" s="19"/>
      <c r="F25" s="19"/>
      <c r="G25" s="19"/>
    </row>
    <row r="26" spans="1:7" ht="22.5" customHeight="1" x14ac:dyDescent="0.25">
      <c r="A26" s="21" t="s">
        <v>24</v>
      </c>
      <c r="B26" s="20">
        <f t="shared" si="1"/>
        <v>0</v>
      </c>
      <c r="C26" s="19"/>
      <c r="D26" s="19"/>
      <c r="E26" s="19"/>
      <c r="F26" s="19"/>
      <c r="G26" s="19"/>
    </row>
    <row r="27" spans="1:7" ht="22.5" customHeight="1" x14ac:dyDescent="0.25">
      <c r="A27" s="21" t="s">
        <v>25</v>
      </c>
      <c r="B27" s="22">
        <f t="shared" si="1"/>
        <v>0</v>
      </c>
      <c r="C27" s="20"/>
      <c r="D27" s="20"/>
      <c r="E27" s="20"/>
      <c r="F27" s="20"/>
      <c r="G27" s="20"/>
    </row>
    <row r="28" spans="1:7" ht="22.5" customHeight="1" x14ac:dyDescent="0.25">
      <c r="A28" s="23"/>
      <c r="B28" s="24">
        <f t="shared" si="1"/>
        <v>0</v>
      </c>
      <c r="C28" s="25"/>
      <c r="D28" s="25"/>
      <c r="E28" s="25"/>
      <c r="F28" s="25"/>
      <c r="G28" s="25"/>
    </row>
    <row r="29" spans="1:7" ht="22.5" customHeight="1" x14ac:dyDescent="0.25">
      <c r="A29" s="23"/>
      <c r="B29" s="24">
        <f t="shared" si="1"/>
        <v>0</v>
      </c>
      <c r="C29" s="25"/>
      <c r="D29" s="25"/>
      <c r="E29" s="25"/>
      <c r="F29" s="25"/>
      <c r="G29" s="25"/>
    </row>
    <row r="30" spans="1:7" ht="22.5" customHeight="1" x14ac:dyDescent="0.25">
      <c r="A30" s="23"/>
      <c r="B30" s="24">
        <f t="shared" si="1"/>
        <v>0</v>
      </c>
      <c r="C30" s="25"/>
      <c r="D30" s="25"/>
      <c r="E30" s="25"/>
      <c r="F30" s="25"/>
      <c r="G30" s="25"/>
    </row>
    <row r="31" spans="1:7" ht="22.5" customHeight="1" x14ac:dyDescent="0.25">
      <c r="A31" s="23"/>
      <c r="B31" s="24">
        <f t="shared" si="1"/>
        <v>0</v>
      </c>
      <c r="C31" s="25"/>
      <c r="D31" s="25"/>
      <c r="E31" s="25"/>
      <c r="F31" s="25"/>
      <c r="G31" s="25"/>
    </row>
    <row r="32" spans="1:7" ht="22.5" customHeight="1" x14ac:dyDescent="0.25">
      <c r="A32" s="26" t="s">
        <v>26</v>
      </c>
      <c r="B32" s="20">
        <f t="shared" si="1"/>
        <v>0</v>
      </c>
      <c r="C32" s="25"/>
      <c r="D32" s="25"/>
      <c r="E32" s="25"/>
      <c r="F32" s="25"/>
      <c r="G32" s="25"/>
    </row>
    <row r="33" spans="1:7" ht="22.5" customHeight="1" x14ac:dyDescent="0.25">
      <c r="A33" s="38" t="s">
        <v>27</v>
      </c>
      <c r="B33" s="15">
        <f>B34+B37</f>
        <v>935308</v>
      </c>
      <c r="C33" s="15">
        <f>C34+C37</f>
        <v>0</v>
      </c>
      <c r="D33" s="15">
        <f>D34+D37</f>
        <v>0</v>
      </c>
      <c r="E33" s="15">
        <f>E34+E37</f>
        <v>0</v>
      </c>
      <c r="F33" s="15">
        <f>F34+F37</f>
        <v>935308</v>
      </c>
      <c r="G33" s="29">
        <v>0</v>
      </c>
    </row>
    <row r="34" spans="1:7" ht="22.5" customHeight="1" x14ac:dyDescent="0.25">
      <c r="A34" s="39" t="s">
        <v>28</v>
      </c>
      <c r="B34" s="17">
        <f>SUM(C34:G34)</f>
        <v>286242</v>
      </c>
      <c r="C34" s="17"/>
      <c r="D34" s="17"/>
      <c r="E34" s="17"/>
      <c r="F34" s="17">
        <f>F35+F36</f>
        <v>286242</v>
      </c>
      <c r="G34" s="17"/>
    </row>
    <row r="35" spans="1:7" ht="22.5" customHeight="1" x14ac:dyDescent="0.25">
      <c r="A35" s="18" t="s">
        <v>29</v>
      </c>
      <c r="B35" s="19">
        <f t="shared" ref="B35:B36" si="2">SUM(C35:G35)</f>
        <v>286242</v>
      </c>
      <c r="C35" s="17"/>
      <c r="D35" s="17"/>
      <c r="E35" s="17"/>
      <c r="F35" s="19">
        <v>286242</v>
      </c>
      <c r="G35" s="17"/>
    </row>
    <row r="36" spans="1:7" ht="22.5" customHeight="1" x14ac:dyDescent="0.25">
      <c r="A36" s="18"/>
      <c r="B36" s="19">
        <f t="shared" si="2"/>
        <v>0</v>
      </c>
      <c r="C36" s="17"/>
      <c r="D36" s="17"/>
      <c r="E36" s="17"/>
      <c r="F36" s="19"/>
      <c r="G36" s="17"/>
    </row>
    <row r="37" spans="1:7" ht="22.5" customHeight="1" x14ac:dyDescent="0.25">
      <c r="A37" s="28" t="s">
        <v>30</v>
      </c>
      <c r="B37" s="17">
        <f>F37+G37+E37+D37</f>
        <v>649066</v>
      </c>
      <c r="C37" s="17">
        <f>SUM(C38:C39)</f>
        <v>0</v>
      </c>
      <c r="D37" s="17">
        <f>SUM(D38:D39)</f>
        <v>0</v>
      </c>
      <c r="E37" s="17">
        <f>SUM(E38:E39)</f>
        <v>0</v>
      </c>
      <c r="F37" s="17">
        <f>F39</f>
        <v>649066</v>
      </c>
      <c r="G37" s="25"/>
    </row>
    <row r="38" spans="1:7" ht="22.5" customHeight="1" x14ac:dyDescent="0.25">
      <c r="A38" s="23" t="s">
        <v>31</v>
      </c>
      <c r="B38" s="25">
        <v>0</v>
      </c>
      <c r="C38" s="25"/>
      <c r="D38" s="25"/>
      <c r="E38" s="25"/>
      <c r="F38" s="25">
        <v>0</v>
      </c>
      <c r="G38" s="25"/>
    </row>
    <row r="39" spans="1:7" ht="22.5" customHeight="1" x14ac:dyDescent="0.25">
      <c r="A39" s="18" t="s">
        <v>32</v>
      </c>
      <c r="B39" s="25">
        <f>SUM(C37:G37)</f>
        <v>649066</v>
      </c>
      <c r="C39" s="25"/>
      <c r="D39" s="19"/>
      <c r="E39" s="19"/>
      <c r="F39" s="19">
        <v>649066</v>
      </c>
      <c r="G39" s="25"/>
    </row>
    <row r="40" spans="1:7" ht="27.75" customHeight="1" x14ac:dyDescent="0.25">
      <c r="A40" s="14" t="s">
        <v>33</v>
      </c>
      <c r="B40" s="29"/>
      <c r="C40" s="30"/>
      <c r="D40" s="30"/>
      <c r="E40" s="30"/>
      <c r="F40" s="30"/>
      <c r="G40" s="29"/>
    </row>
    <row r="41" spans="1:7" ht="36" customHeight="1" x14ac:dyDescent="0.25">
      <c r="A41" s="14" t="s">
        <v>34</v>
      </c>
      <c r="B41" s="29">
        <f>B16-B33</f>
        <v>27411</v>
      </c>
      <c r="C41" s="29"/>
      <c r="D41" s="29"/>
      <c r="E41" s="29"/>
      <c r="F41" s="29"/>
      <c r="G41" s="29"/>
    </row>
    <row r="42" spans="1:7" ht="37.5" customHeight="1" x14ac:dyDescent="0.25">
      <c r="A42" s="31" t="s">
        <v>35</v>
      </c>
      <c r="B42" s="29">
        <f>B24*3.14/100</f>
        <v>30229.376600000003</v>
      </c>
      <c r="C42" s="29"/>
      <c r="D42" s="29"/>
      <c r="E42" s="29"/>
      <c r="F42" s="29"/>
      <c r="G42" s="29"/>
    </row>
    <row r="45" spans="1:7" x14ac:dyDescent="0.25">
      <c r="E45" s="32" t="s">
        <v>36</v>
      </c>
    </row>
    <row r="46" spans="1:7" x14ac:dyDescent="0.25">
      <c r="A46" s="33"/>
      <c r="B46" s="33"/>
      <c r="C46" s="33"/>
      <c r="D46" s="34"/>
      <c r="E46" s="35" t="s">
        <v>43</v>
      </c>
      <c r="F46" s="33"/>
      <c r="G46" s="33"/>
    </row>
    <row r="47" spans="1:7" x14ac:dyDescent="0.25">
      <c r="A47" s="33"/>
      <c r="B47" s="33"/>
      <c r="C47" s="33"/>
      <c r="D47" s="34"/>
      <c r="E47" s="42" t="s">
        <v>38</v>
      </c>
      <c r="F47" s="34"/>
      <c r="G47" s="34"/>
    </row>
    <row r="48" spans="1:7" x14ac:dyDescent="0.25">
      <c r="E48" s="36" t="s">
        <v>39</v>
      </c>
      <c r="F48" s="37"/>
      <c r="G48" s="37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7" zoomScale="60" zoomScaleNormal="70" workbookViewId="0">
      <selection activeCell="K36" sqref="K36"/>
    </sheetView>
  </sheetViews>
  <sheetFormatPr defaultRowHeight="15" x14ac:dyDescent="0.25"/>
  <cols>
    <col min="1" max="1" width="47.5703125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45"/>
      <c r="B7" s="45"/>
      <c r="C7" s="45"/>
      <c r="D7" s="45"/>
      <c r="E7" s="45"/>
      <c r="F7" s="45"/>
      <c r="G7" s="2" t="s">
        <v>2</v>
      </c>
    </row>
    <row r="8" spans="1:7" x14ac:dyDescent="0.25">
      <c r="A8" s="45"/>
      <c r="B8" s="45"/>
      <c r="C8" s="45"/>
      <c r="D8" s="45"/>
      <c r="E8" s="45"/>
      <c r="F8" s="45"/>
      <c r="G8" s="2" t="s">
        <v>3</v>
      </c>
    </row>
    <row r="9" spans="1:7" x14ac:dyDescent="0.25">
      <c r="A9" s="45"/>
      <c r="B9" s="45"/>
      <c r="C9" s="45"/>
      <c r="D9" s="45"/>
      <c r="E9" s="45"/>
      <c r="F9" s="45"/>
      <c r="G9" s="2"/>
    </row>
    <row r="10" spans="1:7" x14ac:dyDescent="0.25">
      <c r="A10" s="45"/>
      <c r="B10" s="45"/>
      <c r="C10" s="45"/>
      <c r="D10" s="45"/>
      <c r="E10" s="45"/>
      <c r="F10" s="45"/>
      <c r="G10" s="45"/>
    </row>
    <row r="11" spans="1:7" x14ac:dyDescent="0.25">
      <c r="A11" s="56"/>
      <c r="B11" s="57"/>
      <c r="C11" s="57"/>
      <c r="D11" s="57"/>
      <c r="E11" s="57"/>
      <c r="F11" s="57"/>
      <c r="G11" s="57"/>
    </row>
    <row r="12" spans="1:7" x14ac:dyDescent="0.25">
      <c r="A12" s="56" t="s">
        <v>49</v>
      </c>
      <c r="B12" s="57"/>
      <c r="C12" s="57"/>
      <c r="D12" s="57"/>
      <c r="E12" s="57"/>
      <c r="F12" s="57"/>
      <c r="G12" s="57"/>
    </row>
    <row r="13" spans="1:7" x14ac:dyDescent="0.25">
      <c r="A13" s="45"/>
      <c r="B13" s="45"/>
      <c r="C13" s="45"/>
      <c r="D13" s="45"/>
      <c r="E13" s="45"/>
      <c r="F13" s="45"/>
      <c r="G13" s="45"/>
    </row>
    <row r="14" spans="1:7" ht="15.75" x14ac:dyDescent="0.25">
      <c r="A14" s="58" t="s">
        <v>6</v>
      </c>
      <c r="B14" s="58" t="s">
        <v>7</v>
      </c>
      <c r="C14" s="58"/>
      <c r="D14" s="58"/>
      <c r="E14" s="58"/>
      <c r="F14" s="58"/>
      <c r="G14" s="58"/>
    </row>
    <row r="15" spans="1:7" ht="15.75" x14ac:dyDescent="0.25">
      <c r="A15" s="58"/>
      <c r="B15" s="46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3" t="s">
        <v>13</v>
      </c>
    </row>
    <row r="16" spans="1:7" ht="15.75" x14ac:dyDescent="0.25">
      <c r="A16" s="14" t="s">
        <v>14</v>
      </c>
      <c r="B16" s="15">
        <f>B17+B22+B23+B24+B25+B26+B27+B32</f>
        <v>979220</v>
      </c>
      <c r="C16" s="15"/>
      <c r="D16" s="15">
        <f>D17+D22+D23+D24+D25+D26+D27+D32</f>
        <v>979220</v>
      </c>
      <c r="E16" s="15">
        <f t="shared" ref="E16:G16" si="0">E17+E22+E23+E24+E25+E26+E27+E32</f>
        <v>0</v>
      </c>
      <c r="F16" s="15">
        <f t="shared" si="0"/>
        <v>0</v>
      </c>
      <c r="G16" s="15">
        <f t="shared" si="0"/>
        <v>0</v>
      </c>
    </row>
    <row r="17" spans="1:7" ht="31.5" x14ac:dyDescent="0.25">
      <c r="A17" s="16" t="s">
        <v>15</v>
      </c>
      <c r="B17" s="17">
        <f>C17+D17+E17+F17+G17</f>
        <v>0</v>
      </c>
      <c r="C17" s="17"/>
      <c r="D17" s="17">
        <f>D18</f>
        <v>0</v>
      </c>
      <c r="E17" s="17"/>
      <c r="F17" s="17"/>
      <c r="G17" s="17"/>
    </row>
    <row r="18" spans="1:7" ht="21" customHeight="1" x14ac:dyDescent="0.25">
      <c r="A18" s="18" t="s">
        <v>16</v>
      </c>
      <c r="B18" s="19">
        <f t="shared" ref="B18:B32" si="1">C18+D18+E18+F18+G18</f>
        <v>0</v>
      </c>
      <c r="C18" s="19"/>
      <c r="D18" s="19"/>
      <c r="E18" s="19"/>
      <c r="F18" s="19"/>
      <c r="G18" s="19"/>
    </row>
    <row r="19" spans="1:7" ht="21" customHeight="1" x14ac:dyDescent="0.25">
      <c r="A19" s="18" t="s">
        <v>17</v>
      </c>
      <c r="B19" s="20">
        <f t="shared" si="1"/>
        <v>0</v>
      </c>
      <c r="C19" s="19"/>
      <c r="D19" s="19"/>
      <c r="E19" s="19"/>
      <c r="F19" s="19"/>
      <c r="G19" s="19"/>
    </row>
    <row r="20" spans="1:7" ht="21" customHeight="1" x14ac:dyDescent="0.25">
      <c r="A20" s="18" t="s">
        <v>18</v>
      </c>
      <c r="B20" s="20">
        <f t="shared" si="1"/>
        <v>0</v>
      </c>
      <c r="C20" s="19"/>
      <c r="D20" s="19"/>
      <c r="E20" s="19"/>
      <c r="F20" s="19"/>
      <c r="G20" s="19"/>
    </row>
    <row r="21" spans="1:7" ht="21" customHeight="1" x14ac:dyDescent="0.25">
      <c r="A21" s="18" t="s">
        <v>19</v>
      </c>
      <c r="B21" s="20">
        <f t="shared" si="1"/>
        <v>0</v>
      </c>
      <c r="C21" s="19"/>
      <c r="D21" s="19"/>
      <c r="E21" s="19"/>
      <c r="F21" s="19"/>
      <c r="G21" s="19"/>
    </row>
    <row r="22" spans="1:7" ht="31.5" customHeight="1" x14ac:dyDescent="0.25">
      <c r="A22" s="49" t="s">
        <v>20</v>
      </c>
      <c r="B22" s="20">
        <f t="shared" si="1"/>
        <v>0</v>
      </c>
      <c r="C22" s="19"/>
      <c r="D22" s="19"/>
      <c r="E22" s="19"/>
      <c r="F22" s="19"/>
      <c r="G22" s="19"/>
    </row>
    <row r="23" spans="1:7" ht="28.5" customHeight="1" x14ac:dyDescent="0.25">
      <c r="A23" s="49" t="s">
        <v>21</v>
      </c>
      <c r="B23" s="20">
        <f t="shared" si="1"/>
        <v>0</v>
      </c>
      <c r="C23" s="19"/>
      <c r="D23" s="19"/>
      <c r="E23" s="19"/>
      <c r="F23" s="19"/>
      <c r="G23" s="19"/>
    </row>
    <row r="24" spans="1:7" ht="21" customHeight="1" x14ac:dyDescent="0.25">
      <c r="A24" s="21" t="s">
        <v>22</v>
      </c>
      <c r="B24" s="20">
        <f t="shared" si="1"/>
        <v>979220</v>
      </c>
      <c r="C24" s="19"/>
      <c r="D24" s="19">
        <v>979220</v>
      </c>
      <c r="E24" s="19"/>
      <c r="F24" s="19"/>
      <c r="G24" s="19"/>
    </row>
    <row r="25" spans="1:7" ht="21" customHeight="1" x14ac:dyDescent="0.25">
      <c r="A25" s="21" t="s">
        <v>23</v>
      </c>
      <c r="B25" s="20">
        <f t="shared" si="1"/>
        <v>0</v>
      </c>
      <c r="C25" s="19"/>
      <c r="D25" s="19"/>
      <c r="E25" s="19"/>
      <c r="F25" s="19"/>
      <c r="G25" s="19"/>
    </row>
    <row r="26" spans="1:7" ht="21" customHeight="1" x14ac:dyDescent="0.25">
      <c r="A26" s="21" t="s">
        <v>24</v>
      </c>
      <c r="B26" s="20">
        <f t="shared" si="1"/>
        <v>0</v>
      </c>
      <c r="C26" s="19"/>
      <c r="D26" s="19"/>
      <c r="E26" s="19"/>
      <c r="F26" s="19"/>
      <c r="G26" s="19"/>
    </row>
    <row r="27" spans="1:7" ht="21" customHeight="1" x14ac:dyDescent="0.25">
      <c r="A27" s="21" t="s">
        <v>25</v>
      </c>
      <c r="B27" s="22">
        <f t="shared" si="1"/>
        <v>0</v>
      </c>
      <c r="C27" s="20"/>
      <c r="D27" s="20"/>
      <c r="E27" s="20"/>
      <c r="F27" s="20"/>
      <c r="G27" s="20"/>
    </row>
    <row r="28" spans="1:7" ht="21" customHeight="1" x14ac:dyDescent="0.25">
      <c r="A28" s="23"/>
      <c r="B28" s="24">
        <f t="shared" si="1"/>
        <v>0</v>
      </c>
      <c r="C28" s="25"/>
      <c r="D28" s="25"/>
      <c r="E28" s="25"/>
      <c r="F28" s="25"/>
      <c r="G28" s="25"/>
    </row>
    <row r="29" spans="1:7" ht="21" customHeight="1" x14ac:dyDescent="0.25">
      <c r="A29" s="23"/>
      <c r="B29" s="24">
        <f t="shared" si="1"/>
        <v>0</v>
      </c>
      <c r="C29" s="25"/>
      <c r="D29" s="25"/>
      <c r="E29" s="25"/>
      <c r="F29" s="25"/>
      <c r="G29" s="25"/>
    </row>
    <row r="30" spans="1:7" ht="21" customHeight="1" x14ac:dyDescent="0.25">
      <c r="A30" s="23"/>
      <c r="B30" s="24">
        <f t="shared" si="1"/>
        <v>0</v>
      </c>
      <c r="C30" s="25"/>
      <c r="D30" s="25"/>
      <c r="E30" s="25"/>
      <c r="F30" s="25"/>
      <c r="G30" s="25"/>
    </row>
    <row r="31" spans="1:7" ht="21" customHeight="1" x14ac:dyDescent="0.25">
      <c r="A31" s="23"/>
      <c r="B31" s="24">
        <f t="shared" si="1"/>
        <v>0</v>
      </c>
      <c r="C31" s="25"/>
      <c r="D31" s="25"/>
      <c r="E31" s="25"/>
      <c r="F31" s="25"/>
      <c r="G31" s="25"/>
    </row>
    <row r="32" spans="1:7" ht="21" customHeight="1" x14ac:dyDescent="0.25">
      <c r="A32" s="26" t="s">
        <v>26</v>
      </c>
      <c r="B32" s="20">
        <f t="shared" si="1"/>
        <v>0</v>
      </c>
      <c r="C32" s="25"/>
      <c r="D32" s="25"/>
      <c r="E32" s="25"/>
      <c r="F32" s="25"/>
      <c r="G32" s="25"/>
    </row>
    <row r="33" spans="1:7" ht="24" customHeight="1" x14ac:dyDescent="0.25">
      <c r="A33" s="38" t="s">
        <v>27</v>
      </c>
      <c r="B33" s="15">
        <f>B34+B37</f>
        <v>935509</v>
      </c>
      <c r="C33" s="15">
        <f>C34+C37</f>
        <v>0</v>
      </c>
      <c r="D33" s="15">
        <f>D34+D37</f>
        <v>0</v>
      </c>
      <c r="E33" s="15">
        <f>E34+E37</f>
        <v>0</v>
      </c>
      <c r="F33" s="15">
        <f>F34+F37</f>
        <v>935509</v>
      </c>
      <c r="G33" s="29">
        <v>0</v>
      </c>
    </row>
    <row r="34" spans="1:7" ht="24" customHeight="1" x14ac:dyDescent="0.25">
      <c r="A34" s="39" t="s">
        <v>28</v>
      </c>
      <c r="B34" s="17">
        <f>SUM(C34:G34)</f>
        <v>298584</v>
      </c>
      <c r="C34" s="17"/>
      <c r="D34" s="17"/>
      <c r="E34" s="17"/>
      <c r="F34" s="17">
        <f>F35+F36</f>
        <v>298584</v>
      </c>
      <c r="G34" s="17"/>
    </row>
    <row r="35" spans="1:7" ht="24" customHeight="1" x14ac:dyDescent="0.25">
      <c r="A35" s="18" t="s">
        <v>29</v>
      </c>
      <c r="B35" s="19">
        <f t="shared" ref="B35:B36" si="2">SUM(C35:G35)</f>
        <v>298584</v>
      </c>
      <c r="C35" s="17"/>
      <c r="D35" s="17"/>
      <c r="E35" s="17"/>
      <c r="F35" s="19">
        <v>298584</v>
      </c>
      <c r="G35" s="17"/>
    </row>
    <row r="36" spans="1:7" ht="24" customHeight="1" x14ac:dyDescent="0.25">
      <c r="A36" s="18"/>
      <c r="B36" s="19">
        <f t="shared" si="2"/>
        <v>0</v>
      </c>
      <c r="C36" s="17"/>
      <c r="D36" s="17"/>
      <c r="E36" s="17"/>
      <c r="F36" s="19"/>
      <c r="G36" s="17"/>
    </row>
    <row r="37" spans="1:7" ht="24" customHeight="1" x14ac:dyDescent="0.25">
      <c r="A37" s="28" t="s">
        <v>30</v>
      </c>
      <c r="B37" s="17">
        <f>F37+G37+E37+D37</f>
        <v>636925</v>
      </c>
      <c r="C37" s="17">
        <f>SUM(C38:C39)</f>
        <v>0</v>
      </c>
      <c r="D37" s="17">
        <f>SUM(D38:D39)</f>
        <v>0</v>
      </c>
      <c r="E37" s="17">
        <f>SUM(E38:E39)</f>
        <v>0</v>
      </c>
      <c r="F37" s="17">
        <f>F39</f>
        <v>636925</v>
      </c>
      <c r="G37" s="25"/>
    </row>
    <row r="38" spans="1:7" ht="24" customHeight="1" x14ac:dyDescent="0.25">
      <c r="A38" s="23" t="s">
        <v>31</v>
      </c>
      <c r="B38" s="25">
        <v>0</v>
      </c>
      <c r="C38" s="25"/>
      <c r="D38" s="25"/>
      <c r="E38" s="25"/>
      <c r="F38" s="25">
        <v>0</v>
      </c>
      <c r="G38" s="25"/>
    </row>
    <row r="39" spans="1:7" ht="24" customHeight="1" x14ac:dyDescent="0.25">
      <c r="A39" s="18" t="s">
        <v>32</v>
      </c>
      <c r="B39" s="25">
        <f>SUM(C37:G37)</f>
        <v>636925</v>
      </c>
      <c r="C39" s="25"/>
      <c r="D39" s="19"/>
      <c r="E39" s="19"/>
      <c r="F39" s="19">
        <v>636925</v>
      </c>
      <c r="G39" s="25"/>
    </row>
    <row r="40" spans="1:7" ht="23.25" customHeight="1" x14ac:dyDescent="0.25">
      <c r="A40" s="14" t="s">
        <v>33</v>
      </c>
      <c r="B40" s="29"/>
      <c r="C40" s="30"/>
      <c r="D40" s="30"/>
      <c r="E40" s="30"/>
      <c r="F40" s="30"/>
      <c r="G40" s="29"/>
    </row>
    <row r="41" spans="1:7" ht="23.25" customHeight="1" x14ac:dyDescent="0.25">
      <c r="A41" s="14" t="s">
        <v>34</v>
      </c>
      <c r="B41" s="29">
        <f>B16-B33</f>
        <v>43711</v>
      </c>
      <c r="C41" s="29"/>
      <c r="D41" s="29"/>
      <c r="E41" s="29"/>
      <c r="F41" s="29"/>
      <c r="G41" s="29"/>
    </row>
    <row r="42" spans="1:7" ht="33.75" customHeight="1" x14ac:dyDescent="0.25">
      <c r="A42" s="31" t="s">
        <v>35</v>
      </c>
      <c r="B42" s="29">
        <f>B24*3.14/100</f>
        <v>30747.508000000002</v>
      </c>
      <c r="C42" s="29"/>
      <c r="D42" s="29"/>
      <c r="E42" s="29"/>
      <c r="F42" s="29"/>
      <c r="G42" s="29"/>
    </row>
    <row r="45" spans="1:7" x14ac:dyDescent="0.25">
      <c r="E45" s="32" t="s">
        <v>36</v>
      </c>
    </row>
    <row r="46" spans="1:7" x14ac:dyDescent="0.25">
      <c r="A46" s="33"/>
      <c r="B46" s="33"/>
      <c r="C46" s="33"/>
      <c r="D46" s="34"/>
      <c r="E46" s="35" t="s">
        <v>43</v>
      </c>
      <c r="F46" s="33"/>
      <c r="G46" s="33"/>
    </row>
    <row r="47" spans="1:7" x14ac:dyDescent="0.25">
      <c r="A47" s="33"/>
      <c r="B47" s="33"/>
      <c r="C47" s="33"/>
      <c r="D47" s="34"/>
      <c r="E47" s="42" t="s">
        <v>38</v>
      </c>
      <c r="F47" s="34"/>
      <c r="G47" s="34"/>
    </row>
    <row r="48" spans="1:7" x14ac:dyDescent="0.25">
      <c r="E48" s="36" t="s">
        <v>39</v>
      </c>
      <c r="F48" s="37"/>
      <c r="G48" s="37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4" zoomScale="60" zoomScaleNormal="100" workbookViewId="0">
      <selection activeCell="A38" sqref="A38"/>
    </sheetView>
  </sheetViews>
  <sheetFormatPr defaultRowHeight="15" x14ac:dyDescent="0.25"/>
  <cols>
    <col min="1" max="1" width="50.28515625" customWidth="1"/>
    <col min="2" max="2" width="15.140625" customWidth="1"/>
    <col min="3" max="7" width="16.85546875" customWidth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2" t="s">
        <v>2</v>
      </c>
    </row>
    <row r="4" spans="1:7" x14ac:dyDescent="0.25">
      <c r="G4" s="2" t="s">
        <v>3</v>
      </c>
    </row>
    <row r="6" spans="1:7" ht="18.75" x14ac:dyDescent="0.25">
      <c r="A6" s="3"/>
      <c r="B6" s="4"/>
      <c r="C6" s="5"/>
      <c r="D6" s="5"/>
      <c r="E6" s="5"/>
      <c r="F6" s="6"/>
      <c r="G6" s="7" t="s">
        <v>4</v>
      </c>
    </row>
    <row r="7" spans="1:7" x14ac:dyDescent="0.25">
      <c r="A7" s="47"/>
      <c r="B7" s="47"/>
      <c r="C7" s="47"/>
      <c r="D7" s="47"/>
      <c r="E7" s="47"/>
      <c r="F7" s="47"/>
      <c r="G7" s="2" t="s">
        <v>2</v>
      </c>
    </row>
    <row r="8" spans="1:7" x14ac:dyDescent="0.25">
      <c r="A8" s="47"/>
      <c r="B8" s="47"/>
      <c r="C8" s="47"/>
      <c r="D8" s="47"/>
      <c r="E8" s="47"/>
      <c r="F8" s="47"/>
      <c r="G8" s="2" t="s">
        <v>3</v>
      </c>
    </row>
    <row r="9" spans="1:7" x14ac:dyDescent="0.25">
      <c r="A9" s="47"/>
      <c r="B9" s="47"/>
      <c r="C9" s="47"/>
      <c r="D9" s="47"/>
      <c r="E9" s="47"/>
      <c r="F9" s="47"/>
      <c r="G9" s="2"/>
    </row>
    <row r="10" spans="1:7" x14ac:dyDescent="0.25">
      <c r="A10" s="47"/>
      <c r="B10" s="47"/>
      <c r="C10" s="47"/>
      <c r="D10" s="47"/>
      <c r="E10" s="47"/>
      <c r="F10" s="47"/>
      <c r="G10" s="47"/>
    </row>
    <row r="11" spans="1:7" x14ac:dyDescent="0.25">
      <c r="A11" s="56"/>
      <c r="B11" s="57"/>
      <c r="C11" s="57"/>
      <c r="D11" s="57"/>
      <c r="E11" s="57"/>
      <c r="F11" s="57"/>
      <c r="G11" s="57"/>
    </row>
    <row r="12" spans="1:7" x14ac:dyDescent="0.25">
      <c r="A12" s="56" t="s">
        <v>50</v>
      </c>
      <c r="B12" s="57"/>
      <c r="C12" s="57"/>
      <c r="D12" s="57"/>
      <c r="E12" s="57"/>
      <c r="F12" s="57"/>
      <c r="G12" s="57"/>
    </row>
    <row r="13" spans="1:7" x14ac:dyDescent="0.25">
      <c r="A13" s="47"/>
      <c r="B13" s="47"/>
      <c r="C13" s="47"/>
      <c r="D13" s="47"/>
      <c r="E13" s="47"/>
      <c r="F13" s="47"/>
      <c r="G13" s="47"/>
    </row>
    <row r="14" spans="1:7" ht="15.75" x14ac:dyDescent="0.25">
      <c r="A14" s="58" t="s">
        <v>6</v>
      </c>
      <c r="B14" s="58" t="s">
        <v>7</v>
      </c>
      <c r="C14" s="58"/>
      <c r="D14" s="58"/>
      <c r="E14" s="58"/>
      <c r="F14" s="58"/>
      <c r="G14" s="58"/>
    </row>
    <row r="15" spans="1:7" ht="15.75" x14ac:dyDescent="0.25">
      <c r="A15" s="58"/>
      <c r="B15" s="48" t="s">
        <v>8</v>
      </c>
      <c r="C15" s="11" t="s">
        <v>9</v>
      </c>
      <c r="D15" s="12" t="s">
        <v>10</v>
      </c>
      <c r="E15" s="12" t="s">
        <v>11</v>
      </c>
      <c r="F15" s="12" t="s">
        <v>12</v>
      </c>
      <c r="G15" s="13" t="s">
        <v>13</v>
      </c>
    </row>
    <row r="16" spans="1:7" ht="15.75" x14ac:dyDescent="0.25">
      <c r="A16" s="14" t="s">
        <v>14</v>
      </c>
      <c r="B16" s="15">
        <v>1008535</v>
      </c>
      <c r="C16" s="15"/>
      <c r="D16" s="15">
        <v>1008535</v>
      </c>
      <c r="E16" s="15">
        <v>0</v>
      </c>
      <c r="F16" s="15">
        <v>0</v>
      </c>
      <c r="G16" s="15">
        <v>0</v>
      </c>
    </row>
    <row r="17" spans="1:7" ht="41.25" customHeight="1" x14ac:dyDescent="0.25">
      <c r="A17" s="16" t="s">
        <v>15</v>
      </c>
      <c r="B17" s="17">
        <v>0</v>
      </c>
      <c r="C17" s="17"/>
      <c r="D17" s="17">
        <v>0</v>
      </c>
      <c r="E17" s="17"/>
      <c r="F17" s="17"/>
      <c r="G17" s="17"/>
    </row>
    <row r="18" spans="1:7" ht="24" customHeight="1" x14ac:dyDescent="0.25">
      <c r="A18" s="18" t="s">
        <v>16</v>
      </c>
      <c r="B18" s="19">
        <v>0</v>
      </c>
      <c r="C18" s="19"/>
      <c r="D18" s="19"/>
      <c r="E18" s="19"/>
      <c r="F18" s="19"/>
      <c r="G18" s="19"/>
    </row>
    <row r="19" spans="1:7" ht="24" customHeight="1" x14ac:dyDescent="0.25">
      <c r="A19" s="18" t="s">
        <v>17</v>
      </c>
      <c r="B19" s="20">
        <v>0</v>
      </c>
      <c r="C19" s="19"/>
      <c r="D19" s="19"/>
      <c r="E19" s="19"/>
      <c r="F19" s="19"/>
      <c r="G19" s="19"/>
    </row>
    <row r="20" spans="1:7" ht="24" customHeight="1" x14ac:dyDescent="0.25">
      <c r="A20" s="18" t="s">
        <v>18</v>
      </c>
      <c r="B20" s="20">
        <v>0</v>
      </c>
      <c r="C20" s="19"/>
      <c r="D20" s="19"/>
      <c r="E20" s="19"/>
      <c r="F20" s="19"/>
      <c r="G20" s="19"/>
    </row>
    <row r="21" spans="1:7" ht="24" customHeight="1" x14ac:dyDescent="0.25">
      <c r="A21" s="18" t="s">
        <v>19</v>
      </c>
      <c r="B21" s="20">
        <v>0</v>
      </c>
      <c r="C21" s="19"/>
      <c r="D21" s="19"/>
      <c r="E21" s="19"/>
      <c r="F21" s="19"/>
      <c r="G21" s="19"/>
    </row>
    <row r="22" spans="1:7" ht="24" customHeight="1" x14ac:dyDescent="0.25">
      <c r="A22" s="21" t="s">
        <v>20</v>
      </c>
      <c r="B22" s="20">
        <v>0</v>
      </c>
      <c r="C22" s="19"/>
      <c r="D22" s="19"/>
      <c r="E22" s="19"/>
      <c r="F22" s="19"/>
      <c r="G22" s="19"/>
    </row>
    <row r="23" spans="1:7" ht="24" customHeight="1" x14ac:dyDescent="0.25">
      <c r="A23" s="21" t="s">
        <v>21</v>
      </c>
      <c r="B23" s="20">
        <v>0</v>
      </c>
      <c r="C23" s="19"/>
      <c r="D23" s="19"/>
      <c r="E23" s="19"/>
      <c r="F23" s="19"/>
      <c r="G23" s="19"/>
    </row>
    <row r="24" spans="1:7" ht="24" customHeight="1" x14ac:dyDescent="0.25">
      <c r="A24" s="21" t="s">
        <v>22</v>
      </c>
      <c r="B24" s="20">
        <v>1008535</v>
      </c>
      <c r="C24" s="19"/>
      <c r="D24" s="19">
        <v>1008535</v>
      </c>
      <c r="E24" s="19"/>
      <c r="F24" s="19"/>
      <c r="G24" s="19"/>
    </row>
    <row r="25" spans="1:7" ht="24" customHeight="1" x14ac:dyDescent="0.25">
      <c r="A25" s="21" t="s">
        <v>23</v>
      </c>
      <c r="B25" s="20">
        <v>0</v>
      </c>
      <c r="C25" s="19"/>
      <c r="D25" s="19"/>
      <c r="E25" s="19"/>
      <c r="F25" s="19"/>
      <c r="G25" s="19"/>
    </row>
    <row r="26" spans="1:7" ht="24" customHeight="1" x14ac:dyDescent="0.25">
      <c r="A26" s="21" t="s">
        <v>24</v>
      </c>
      <c r="B26" s="20">
        <v>0</v>
      </c>
      <c r="C26" s="19"/>
      <c r="D26" s="19"/>
      <c r="E26" s="19"/>
      <c r="F26" s="19"/>
      <c r="G26" s="19"/>
    </row>
    <row r="27" spans="1:7" ht="24" customHeight="1" x14ac:dyDescent="0.25">
      <c r="A27" s="21" t="s">
        <v>25</v>
      </c>
      <c r="B27" s="22">
        <v>0</v>
      </c>
      <c r="C27" s="20"/>
      <c r="D27" s="20"/>
      <c r="E27" s="20"/>
      <c r="F27" s="20"/>
      <c r="G27" s="20"/>
    </row>
    <row r="28" spans="1:7" ht="24" customHeight="1" x14ac:dyDescent="0.25">
      <c r="A28" s="23"/>
      <c r="B28" s="24">
        <v>0</v>
      </c>
      <c r="C28" s="25"/>
      <c r="D28" s="25"/>
      <c r="E28" s="25"/>
      <c r="F28" s="25"/>
      <c r="G28" s="25"/>
    </row>
    <row r="29" spans="1:7" ht="24" customHeight="1" x14ac:dyDescent="0.25">
      <c r="A29" s="23"/>
      <c r="B29" s="24">
        <v>0</v>
      </c>
      <c r="C29" s="25"/>
      <c r="D29" s="25"/>
      <c r="E29" s="25"/>
      <c r="F29" s="25"/>
      <c r="G29" s="25"/>
    </row>
    <row r="30" spans="1:7" ht="24" customHeight="1" x14ac:dyDescent="0.25">
      <c r="A30" s="23"/>
      <c r="B30" s="24">
        <v>0</v>
      </c>
      <c r="C30" s="25"/>
      <c r="D30" s="25"/>
      <c r="E30" s="25"/>
      <c r="F30" s="25"/>
      <c r="G30" s="25"/>
    </row>
    <row r="31" spans="1:7" ht="24" customHeight="1" x14ac:dyDescent="0.25">
      <c r="A31" s="23"/>
      <c r="B31" s="24">
        <v>0</v>
      </c>
      <c r="C31" s="25"/>
      <c r="D31" s="25"/>
      <c r="E31" s="25"/>
      <c r="F31" s="25"/>
      <c r="G31" s="25"/>
    </row>
    <row r="32" spans="1:7" ht="24" customHeight="1" x14ac:dyDescent="0.25">
      <c r="A32" s="26" t="s">
        <v>26</v>
      </c>
      <c r="B32" s="20">
        <v>0</v>
      </c>
      <c r="C32" s="25"/>
      <c r="D32" s="25"/>
      <c r="E32" s="25"/>
      <c r="F32" s="25"/>
      <c r="G32" s="25"/>
    </row>
    <row r="33" spans="1:7" ht="24" customHeight="1" x14ac:dyDescent="0.25">
      <c r="A33" s="38" t="s">
        <v>27</v>
      </c>
      <c r="B33" s="15">
        <v>938247</v>
      </c>
      <c r="C33" s="15">
        <v>0</v>
      </c>
      <c r="D33" s="15">
        <v>0</v>
      </c>
      <c r="E33" s="15">
        <v>0</v>
      </c>
      <c r="F33" s="15">
        <v>938247</v>
      </c>
      <c r="G33" s="29">
        <v>0</v>
      </c>
    </row>
    <row r="34" spans="1:7" ht="24" customHeight="1" x14ac:dyDescent="0.25">
      <c r="A34" s="39" t="s">
        <v>28</v>
      </c>
      <c r="B34" s="17">
        <v>300858</v>
      </c>
      <c r="C34" s="17"/>
      <c r="D34" s="17"/>
      <c r="E34" s="17"/>
      <c r="F34" s="17">
        <v>300858</v>
      </c>
      <c r="G34" s="17"/>
    </row>
    <row r="35" spans="1:7" ht="24" customHeight="1" x14ac:dyDescent="0.25">
      <c r="A35" s="18" t="s">
        <v>29</v>
      </c>
      <c r="B35" s="19">
        <v>300858</v>
      </c>
      <c r="C35" s="17"/>
      <c r="D35" s="17"/>
      <c r="E35" s="17"/>
      <c r="F35" s="19">
        <v>300858</v>
      </c>
      <c r="G35" s="17"/>
    </row>
    <row r="36" spans="1:7" ht="24" customHeight="1" x14ac:dyDescent="0.25">
      <c r="A36" s="18"/>
      <c r="B36" s="19">
        <v>0</v>
      </c>
      <c r="C36" s="17"/>
      <c r="D36" s="17"/>
      <c r="E36" s="17"/>
      <c r="F36" s="19"/>
      <c r="G36" s="17"/>
    </row>
    <row r="37" spans="1:7" ht="24" customHeight="1" x14ac:dyDescent="0.25">
      <c r="A37" s="28" t="s">
        <v>30</v>
      </c>
      <c r="B37" s="17">
        <v>637389</v>
      </c>
      <c r="C37" s="17">
        <v>0</v>
      </c>
      <c r="D37" s="17">
        <v>0</v>
      </c>
      <c r="E37" s="17">
        <v>0</v>
      </c>
      <c r="F37" s="17">
        <v>637389</v>
      </c>
      <c r="G37" s="25"/>
    </row>
    <row r="38" spans="1:7" ht="24" customHeight="1" x14ac:dyDescent="0.25">
      <c r="A38" s="23" t="s">
        <v>31</v>
      </c>
      <c r="B38" s="25">
        <v>0</v>
      </c>
      <c r="C38" s="25"/>
      <c r="D38" s="25"/>
      <c r="E38" s="25"/>
      <c r="F38" s="25">
        <v>0</v>
      </c>
      <c r="G38" s="25"/>
    </row>
    <row r="39" spans="1:7" ht="24" customHeight="1" x14ac:dyDescent="0.25">
      <c r="A39" s="18" t="s">
        <v>32</v>
      </c>
      <c r="B39" s="25">
        <v>637389</v>
      </c>
      <c r="C39" s="25"/>
      <c r="D39" s="19"/>
      <c r="E39" s="19"/>
      <c r="F39" s="19">
        <v>637389</v>
      </c>
      <c r="G39" s="25"/>
    </row>
    <row r="40" spans="1:7" ht="24" customHeight="1" x14ac:dyDescent="0.25">
      <c r="A40" s="14" t="s">
        <v>33</v>
      </c>
      <c r="B40" s="29"/>
      <c r="C40" s="30"/>
      <c r="D40" s="30"/>
      <c r="E40" s="30"/>
      <c r="F40" s="30"/>
      <c r="G40" s="29"/>
    </row>
    <row r="41" spans="1:7" ht="27.75" customHeight="1" x14ac:dyDescent="0.25">
      <c r="A41" s="14" t="s">
        <v>34</v>
      </c>
      <c r="B41" s="29">
        <v>70288</v>
      </c>
      <c r="C41" s="29"/>
      <c r="D41" s="29"/>
      <c r="E41" s="29"/>
      <c r="F41" s="29"/>
      <c r="G41" s="29"/>
    </row>
    <row r="42" spans="1:7" ht="31.5" customHeight="1" x14ac:dyDescent="0.25">
      <c r="A42" s="31" t="s">
        <v>35</v>
      </c>
      <c r="B42" s="29">
        <v>31667.999</v>
      </c>
      <c r="C42" s="29"/>
      <c r="D42" s="29"/>
      <c r="E42" s="29"/>
      <c r="F42" s="29"/>
      <c r="G42" s="29"/>
    </row>
    <row r="45" spans="1:7" x14ac:dyDescent="0.25">
      <c r="E45" s="32" t="s">
        <v>36</v>
      </c>
    </row>
    <row r="46" spans="1:7" x14ac:dyDescent="0.25">
      <c r="A46" s="33"/>
      <c r="B46" s="33"/>
      <c r="C46" s="33"/>
      <c r="D46" s="34"/>
      <c r="E46" s="35" t="s">
        <v>43</v>
      </c>
      <c r="F46" s="33"/>
      <c r="G46" s="33"/>
    </row>
    <row r="47" spans="1:7" x14ac:dyDescent="0.25">
      <c r="A47" s="33"/>
      <c r="B47" s="33"/>
      <c r="C47" s="33"/>
      <c r="D47" s="34"/>
      <c r="E47" s="42" t="s">
        <v>38</v>
      </c>
      <c r="F47" s="34"/>
      <c r="G47" s="34"/>
    </row>
    <row r="48" spans="1:7" x14ac:dyDescent="0.25">
      <c r="E48" s="36" t="s">
        <v>39</v>
      </c>
      <c r="F48" s="37"/>
      <c r="G48" s="37"/>
    </row>
  </sheetData>
  <mergeCells count="4">
    <mergeCell ref="A11:G11"/>
    <mergeCell ref="A12:G12"/>
    <mergeCell ref="A14:A15"/>
    <mergeCell ref="B14:G14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октябрь!Область_печати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Борисова Евгения Николаевна</cp:lastModifiedBy>
  <dcterms:created xsi:type="dcterms:W3CDTF">2019-04-24T14:34:43Z</dcterms:created>
  <dcterms:modified xsi:type="dcterms:W3CDTF">2020-01-28T18:35:28Z</dcterms:modified>
</cp:coreProperties>
</file>